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DID\DAI2A\SAI\SUIVI DES MARCHES\12RN25 - FAZSOI - PIERREFONDS (974) - CASERNE DUPUIS – Construction d’un pôle de restauration - PUR - FZ\2-CONSULTATION\1-DCE\A-FINAL\PIECES FINANCIERES\"/>
    </mc:Choice>
  </mc:AlternateContent>
  <bookViews>
    <workbookView xWindow="-110" yWindow="-110" windowWidth="38620" windowHeight="21220"/>
  </bookViews>
  <sheets>
    <sheet name="Récap. général" sheetId="1" r:id="rId1"/>
    <sheet name="Sec N°4-1 MENUISERIE BOIS" sheetId="2" r:id="rId2"/>
    <sheet name="Sec N°4-2 CLOISONS SECHES - PL" sheetId="3" r:id="rId3"/>
    <sheet name="Sec N°4-3 SOL MINCE - PEINTURE" sheetId="4" r:id="rId4"/>
  </sheets>
  <definedNames>
    <definedName name="_xlnm.Print_Titles" localSheetId="1">'Sec N°4-1 MENUISERIE BOIS'!$1:$2</definedName>
    <definedName name="_xlnm.Print_Titles" localSheetId="2">'Sec N°4-2 CLOISONS SECHES - PL'!$1:$2</definedName>
    <definedName name="_xlnm.Print_Titles" localSheetId="3">'Sec N°4-3 SOL MINCE - PEINTURE'!$1:$2</definedName>
    <definedName name="_xlnm.Print_Area" localSheetId="0">'Récap. général'!$B$5:$F$16</definedName>
    <definedName name="_xlnm.Print_Area" localSheetId="1">'Sec N°4-1 MENUISERIE BOIS'!$A$1:$F$96</definedName>
    <definedName name="_xlnm.Print_Area" localSheetId="2">'Sec N°4-2 CLOISONS SECHES - PL'!$A$1:$F$31</definedName>
    <definedName name="_xlnm.Print_Area" localSheetId="3">'Sec N°4-3 SOL MINCE - PEINTURE'!$A$1:$F$41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8" i="2" l="1"/>
  <c r="F10" i="2"/>
  <c r="F11" i="2"/>
  <c r="F16" i="2"/>
  <c r="F18" i="2"/>
  <c r="F19" i="2"/>
  <c r="F23" i="2"/>
  <c r="F27" i="2"/>
  <c r="F28" i="2"/>
  <c r="F32" i="2"/>
  <c r="F34" i="2"/>
  <c r="F35" i="2"/>
  <c r="F36" i="2"/>
  <c r="F39" i="2"/>
  <c r="F40" i="2"/>
  <c r="F43" i="2"/>
  <c r="F44" i="2"/>
  <c r="F48" i="2"/>
  <c r="F49" i="2"/>
  <c r="F51" i="2"/>
  <c r="F53" i="2"/>
  <c r="F56" i="2"/>
  <c r="F57" i="2"/>
  <c r="F60" i="2"/>
  <c r="F63" i="2"/>
  <c r="F65" i="2"/>
  <c r="F68" i="2"/>
  <c r="F69" i="2"/>
  <c r="F70" i="2"/>
  <c r="F74" i="2"/>
  <c r="F75" i="2"/>
  <c r="F76" i="2"/>
  <c r="F78" i="2"/>
  <c r="F80" i="2"/>
  <c r="F82" i="2"/>
  <c r="F84" i="2"/>
  <c r="F86" i="2"/>
  <c r="F88" i="2"/>
  <c r="F89" i="2"/>
  <c r="F91" i="2"/>
  <c r="F94" i="2"/>
  <c r="F95" i="2" s="1"/>
  <c r="A95" i="2"/>
  <c r="B95" i="2" s="1"/>
  <c r="F7" i="3"/>
  <c r="F8" i="3"/>
  <c r="F9" i="3"/>
  <c r="F10" i="3"/>
  <c r="F29" i="3" s="1"/>
  <c r="F30" i="3" s="1"/>
  <c r="F11" i="3"/>
  <c r="F14" i="3"/>
  <c r="F15" i="3"/>
  <c r="F17" i="3"/>
  <c r="F18" i="3"/>
  <c r="F19" i="3"/>
  <c r="F21" i="3"/>
  <c r="F22" i="3"/>
  <c r="F24" i="3"/>
  <c r="F26" i="3"/>
  <c r="A30" i="3"/>
  <c r="B30" i="3" s="1"/>
  <c r="F6" i="4"/>
  <c r="F8" i="4"/>
  <c r="F11" i="4"/>
  <c r="F14" i="4"/>
  <c r="F17" i="4"/>
  <c r="F18" i="4"/>
  <c r="F21" i="4"/>
  <c r="F23" i="4"/>
  <c r="F25" i="4"/>
  <c r="F27" i="4"/>
  <c r="F29" i="4"/>
  <c r="F30" i="4"/>
  <c r="F32" i="4"/>
  <c r="F35" i="4"/>
  <c r="F36" i="4"/>
  <c r="A40" i="4"/>
  <c r="B40" i="4" s="1"/>
  <c r="F39" i="4" l="1"/>
  <c r="C14" i="1" s="1"/>
  <c r="C13" i="1"/>
  <c r="C12" i="1"/>
  <c r="F31" i="3"/>
  <c r="F96" i="2"/>
  <c r="F40" i="4" l="1"/>
  <c r="F41" i="4" s="1"/>
  <c r="C16" i="1"/>
  <c r="E12" i="1"/>
  <c r="F12" i="1" s="1"/>
  <c r="E13" i="1"/>
  <c r="F13" i="1"/>
  <c r="E14" i="1"/>
  <c r="F14" i="1" s="1"/>
  <c r="F16" i="1" l="1"/>
  <c r="E16" i="1"/>
</calcChain>
</file>

<file path=xl/sharedStrings.xml><?xml version="1.0" encoding="utf-8"?>
<sst xmlns="http://schemas.openxmlformats.org/spreadsheetml/2006/main" count="553" uniqueCount="551">
  <si>
    <t>CASERNE CBA DUPUIS</t>
  </si>
  <si>
    <t>Maître d'ouvrage :</t>
  </si>
  <si>
    <t>ETAT - MINISTERE DES ARMEES - DID ST DENIS</t>
  </si>
  <si>
    <t>Liste des lots :</t>
  </si>
  <si>
    <t>Montant total HT</t>
  </si>
  <si>
    <t>TVA</t>
  </si>
  <si>
    <t>Montant total TVA</t>
  </si>
  <si>
    <t>Montant total TTC</t>
  </si>
  <si>
    <t>Sec N°4-1  MENUISERIE BOIS</t>
  </si>
  <si>
    <t>Sec N°4-2  CLOISONS SECHES - PLAFONDS SUSPENDUS</t>
  </si>
  <si>
    <t>Sec N°4-3  SOL MINCE - PEINTURE</t>
  </si>
  <si>
    <t>Désignation des ouvrages suivant CCTP</t>
  </si>
  <si>
    <t>U</t>
  </si>
  <si>
    <t>Prix unitaire</t>
  </si>
  <si>
    <t>Montant total</t>
  </si>
  <si>
    <t>4-1.1</t>
  </si>
  <si>
    <t>BLOC-PORTE QUALITE EXTERIEURE</t>
  </si>
  <si>
    <t>CH3</t>
  </si>
  <si>
    <t>PORTE TOLEE</t>
  </si>
  <si>
    <t>CH4</t>
  </si>
  <si>
    <t>PORTE TOLEE COUPE-FEU, HUISSERIE METAL.</t>
  </si>
  <si>
    <t>CH5</t>
  </si>
  <si>
    <t>A CONDAMNATION.</t>
  </si>
  <si>
    <t>CH6</t>
  </si>
  <si>
    <t xml:space="preserve">4-1.1 1 </t>
  </si>
  <si>
    <t>Repère : PP 03.</t>
  </si>
  <si>
    <t>U</t>
  </si>
  <si>
    <t>ART</t>
  </si>
  <si>
    <t>MDP40C09</t>
  </si>
  <si>
    <t>A FOUILLOT DE SURETE A BOUTON</t>
  </si>
  <si>
    <t>CH6</t>
  </si>
  <si>
    <t xml:space="preserve">4-1.1 2 </t>
  </si>
  <si>
    <t>Repère : PP 01.</t>
  </si>
  <si>
    <t>U</t>
  </si>
  <si>
    <t>ART</t>
  </si>
  <si>
    <t>MDP40D09</t>
  </si>
  <si>
    <t xml:space="preserve">4-1.1 3 </t>
  </si>
  <si>
    <t>Repère : PP 02.</t>
  </si>
  <si>
    <t>U</t>
  </si>
  <si>
    <t>ART</t>
  </si>
  <si>
    <t>MDP40D16</t>
  </si>
  <si>
    <t>4-1.2</t>
  </si>
  <si>
    <t>BLOC-PORTE</t>
  </si>
  <si>
    <t>CH3</t>
  </si>
  <si>
    <t>PORTE A AME PLEINE</t>
  </si>
  <si>
    <t>CH4</t>
  </si>
  <si>
    <t>BLOC PORTE PREPEINTE, HUISSERIE METALLIQUE.</t>
  </si>
  <si>
    <t>CH5</t>
  </si>
  <si>
    <t>A CONDAMNATION</t>
  </si>
  <si>
    <t>CH6</t>
  </si>
  <si>
    <t xml:space="preserve">4-1.2 1 </t>
  </si>
  <si>
    <t>Repère : PPC90.</t>
  </si>
  <si>
    <t>U</t>
  </si>
  <si>
    <t>ART</t>
  </si>
  <si>
    <t>BPPPMC9</t>
  </si>
  <si>
    <t>A FOUILLOT DE SURETE</t>
  </si>
  <si>
    <t>CH6</t>
  </si>
  <si>
    <t xml:space="preserve">4-1.2 2 </t>
  </si>
  <si>
    <t>Repère : PPF90.</t>
  </si>
  <si>
    <t>U</t>
  </si>
  <si>
    <t>ART</t>
  </si>
  <si>
    <t>BPPPMF9</t>
  </si>
  <si>
    <t xml:space="preserve">4-1.2 3 </t>
  </si>
  <si>
    <t>Repère : PPF100.</t>
  </si>
  <si>
    <t>U</t>
  </si>
  <si>
    <t>ART</t>
  </si>
  <si>
    <t>BPPPMF10</t>
  </si>
  <si>
    <t>PORTE A AME PLEINE COULISSANTE</t>
  </si>
  <si>
    <t>CH4</t>
  </si>
  <si>
    <t>BLOC PORTE COULISSANTE PREPEINTE.</t>
  </si>
  <si>
    <t>CH5</t>
  </si>
  <si>
    <t>A FOUILLOT DE SURETE.</t>
  </si>
  <si>
    <t>CH6</t>
  </si>
  <si>
    <t xml:space="preserve">4-1.2 4 </t>
  </si>
  <si>
    <t>Repère : PPCF90.</t>
  </si>
  <si>
    <t>U</t>
  </si>
  <si>
    <t>ART</t>
  </si>
  <si>
    <t>BCPPBF09</t>
  </si>
  <si>
    <t>PORTE A AME PLEINE COUPE-FEU</t>
  </si>
  <si>
    <t>CH4</t>
  </si>
  <si>
    <t>BLOC-PORTE PREPEINT COUPE-FEU, A HUISSERIE METALLIQUE.</t>
  </si>
  <si>
    <t>CH5</t>
  </si>
  <si>
    <t>A FOUILLOT DE SURETE.</t>
  </si>
  <si>
    <t>CH6</t>
  </si>
  <si>
    <t xml:space="preserve">4-1.2 5 </t>
  </si>
  <si>
    <t>Repère : PCF90.</t>
  </si>
  <si>
    <t>U</t>
  </si>
  <si>
    <t>ART</t>
  </si>
  <si>
    <t>BPCPMF9</t>
  </si>
  <si>
    <t xml:space="preserve">4-1.2 6 </t>
  </si>
  <si>
    <t>Repère : PCF100.</t>
  </si>
  <si>
    <t>U</t>
  </si>
  <si>
    <t>ART</t>
  </si>
  <si>
    <t>BPCPMF10</t>
  </si>
  <si>
    <t>PORTE A AME PLEINE STRAFIFIEE</t>
  </si>
  <si>
    <t>CH4</t>
  </si>
  <si>
    <t>BLOC-PORTE STRATIFIE AVEC HUISSERIE METAL.</t>
  </si>
  <si>
    <t>CH5</t>
  </si>
  <si>
    <t>A BEC DE CANE.</t>
  </si>
  <si>
    <t>CH6</t>
  </si>
  <si>
    <t xml:space="preserve">4-1.2 7 </t>
  </si>
  <si>
    <t>Repère : PSB160.</t>
  </si>
  <si>
    <t>U</t>
  </si>
  <si>
    <t>ART</t>
  </si>
  <si>
    <t>BPPSMB16</t>
  </si>
  <si>
    <t>BLOC PORTE STRATIFIE AVEC HUISSERIE METALLIQUE  EN VA ET VIENT.</t>
  </si>
  <si>
    <t>CH5</t>
  </si>
  <si>
    <t xml:space="preserve">4-1.2 8 </t>
  </si>
  <si>
    <t>Repère : PSV100.</t>
  </si>
  <si>
    <t>U</t>
  </si>
  <si>
    <t>ART</t>
  </si>
  <si>
    <t>000-C03G</t>
  </si>
  <si>
    <t xml:space="preserve">4-1.2 9 </t>
  </si>
  <si>
    <t>Repère : PSV120.</t>
  </si>
  <si>
    <t>U</t>
  </si>
  <si>
    <t>ART</t>
  </si>
  <si>
    <t>000-C031</t>
  </si>
  <si>
    <t xml:space="preserve">4-1.2 10 </t>
  </si>
  <si>
    <t>Repère : PSV160.</t>
  </si>
  <si>
    <t>U</t>
  </si>
  <si>
    <t>ART</t>
  </si>
  <si>
    <t>000-C032</t>
  </si>
  <si>
    <t>PORTE COUPE-FEU STRATIFIEE</t>
  </si>
  <si>
    <t>CH4</t>
  </si>
  <si>
    <t>BLOC-PORTE STRATIFIE COUPE-FEU, EN VA ET VIENT SUR CHARNIERES DOUBLE ACTION.</t>
  </si>
  <si>
    <t>CH5</t>
  </si>
  <si>
    <t xml:space="preserve">4-1.2 11 </t>
  </si>
  <si>
    <t>Repère : PSCV100.</t>
  </si>
  <si>
    <t>U</t>
  </si>
  <si>
    <t>ART</t>
  </si>
  <si>
    <t>000-C045</t>
  </si>
  <si>
    <t xml:space="preserve">4-1.2 12 </t>
  </si>
  <si>
    <t>Repère : PSCB120.</t>
  </si>
  <si>
    <t>U</t>
  </si>
  <si>
    <t>ART</t>
  </si>
  <si>
    <t>000-C04V</t>
  </si>
  <si>
    <t>BLOC-PORTE STRATIFIE AVEC HUISSERIE METALLIQUE.</t>
  </si>
  <si>
    <t>CH5</t>
  </si>
  <si>
    <t>A BEC DE CANE.</t>
  </si>
  <si>
    <t>CH6</t>
  </si>
  <si>
    <t xml:space="preserve">4-1.2 13 </t>
  </si>
  <si>
    <t>Repère : PSCB100.</t>
  </si>
  <si>
    <t>U</t>
  </si>
  <si>
    <t>ART</t>
  </si>
  <si>
    <t>BPCSFB10</t>
  </si>
  <si>
    <t xml:space="preserve">4-1.2 14 </t>
  </si>
  <si>
    <t>Repère : PSCB160.</t>
  </si>
  <si>
    <t>U</t>
  </si>
  <si>
    <t>ART</t>
  </si>
  <si>
    <t>BPCSFB14</t>
  </si>
  <si>
    <t>PORTES SPECIALES</t>
  </si>
  <si>
    <t>CH4</t>
  </si>
  <si>
    <t>BLOC-PORTE EN MATERIAUX DE SYNTHESE</t>
  </si>
  <si>
    <t>CH5</t>
  </si>
  <si>
    <t>A BEC DE CANE</t>
  </si>
  <si>
    <t>CH6</t>
  </si>
  <si>
    <t xml:space="preserve">4-1.2 15 </t>
  </si>
  <si>
    <t>Repère : PVB90.</t>
  </si>
  <si>
    <t>U</t>
  </si>
  <si>
    <t>ART</t>
  </si>
  <si>
    <t>TALAB93</t>
  </si>
  <si>
    <t xml:space="preserve">4-1.2 16 </t>
  </si>
  <si>
    <t>Repère : PVB120.</t>
  </si>
  <si>
    <t>U</t>
  </si>
  <si>
    <t>ART</t>
  </si>
  <si>
    <t>TALAB16</t>
  </si>
  <si>
    <t>A CONDAMNATION</t>
  </si>
  <si>
    <t>CH6</t>
  </si>
  <si>
    <t xml:space="preserve">4-1.2 17 </t>
  </si>
  <si>
    <t>Repère : PVC90.</t>
  </si>
  <si>
    <t>U</t>
  </si>
  <si>
    <t>ART</t>
  </si>
  <si>
    <t>TALAC93</t>
  </si>
  <si>
    <t>A FOUILLOT DE SURETE.</t>
  </si>
  <si>
    <t>CH6</t>
  </si>
  <si>
    <t xml:space="preserve">4-1.2 18 </t>
  </si>
  <si>
    <t>Repère : PVF90.</t>
  </si>
  <si>
    <t>U</t>
  </si>
  <si>
    <t>ART</t>
  </si>
  <si>
    <t>TALAF93</t>
  </si>
  <si>
    <t>BLOC-PORTE EN MATERIAUX DE SYNTHESE EI30.</t>
  </si>
  <si>
    <t>CH5</t>
  </si>
  <si>
    <t>A FOUILLOT DE SURETE.</t>
  </si>
  <si>
    <t>CH6</t>
  </si>
  <si>
    <t xml:space="preserve">4-1.2 19 </t>
  </si>
  <si>
    <t>Repère : PVCF90.</t>
  </si>
  <si>
    <t>U</t>
  </si>
  <si>
    <t>ART</t>
  </si>
  <si>
    <t>TALAFC93</t>
  </si>
  <si>
    <t xml:space="preserve">4-1.2 20 </t>
  </si>
  <si>
    <t>Repère : PVCF100.</t>
  </si>
  <si>
    <t>U</t>
  </si>
  <si>
    <t>ART</t>
  </si>
  <si>
    <t>TALAFC10</t>
  </si>
  <si>
    <t>PLACARD TECHNIQUE</t>
  </si>
  <si>
    <t>CH4</t>
  </si>
  <si>
    <t>ENSEMBLE POUR PLACARD TECHNIQUE A PEINDRE.</t>
  </si>
  <si>
    <t>CH5</t>
  </si>
  <si>
    <t xml:space="preserve">4-1.2 21 </t>
  </si>
  <si>
    <t>Repère : PG130.</t>
  </si>
  <si>
    <t>U</t>
  </si>
  <si>
    <t>ART</t>
  </si>
  <si>
    <t>BPTECP13</t>
  </si>
  <si>
    <t>ACCESSOIRES DE PORTE</t>
  </si>
  <si>
    <t>CH4</t>
  </si>
  <si>
    <t>FERME PORTE AUTOMATIQUE.</t>
  </si>
  <si>
    <t>CH5</t>
  </si>
  <si>
    <t xml:space="preserve">4-1.2 22 </t>
  </si>
  <si>
    <t>Type TS83 des Ets Dorma ou équivalent. Repère : +FP.</t>
  </si>
  <si>
    <t>U</t>
  </si>
  <si>
    <t>ART</t>
  </si>
  <si>
    <t>TS83</t>
  </si>
  <si>
    <t>PROTECTION DE PORTE</t>
  </si>
  <si>
    <t>CH5</t>
  </si>
  <si>
    <t xml:space="preserve">4-1.2 23 </t>
  </si>
  <si>
    <t>TOLE INOX POUR PROTECTION DE PORTE.</t>
  </si>
  <si>
    <t>M2</t>
  </si>
  <si>
    <t>ART</t>
  </si>
  <si>
    <t>BASINOX</t>
  </si>
  <si>
    <t>4-1.3</t>
  </si>
  <si>
    <t>DIVERS MENUISERIE</t>
  </si>
  <si>
    <t>CH3</t>
  </si>
  <si>
    <t>OUVRAGES DE PROTECTION</t>
  </si>
  <si>
    <t>CH4</t>
  </si>
  <si>
    <t xml:space="preserve">4-1.3 1 </t>
  </si>
  <si>
    <t>PROTECTION DES ANGLES INOX</t>
  </si>
  <si>
    <t>M</t>
  </si>
  <si>
    <t>ART</t>
  </si>
  <si>
    <t>PROTANG3</t>
  </si>
  <si>
    <t xml:space="preserve">4-1.3 2 </t>
  </si>
  <si>
    <t>PARE-CHOCS A COLLER EN  PVC CLASSIC LIGN 300.</t>
  </si>
  <si>
    <t>M</t>
  </si>
  <si>
    <t>ART</t>
  </si>
  <si>
    <t>PARCHOC3</t>
  </si>
  <si>
    <t xml:space="preserve">4-1.3 3 </t>
  </si>
  <si>
    <t>PARE-CHOCS PVC IMPACT 200.</t>
  </si>
  <si>
    <t>M</t>
  </si>
  <si>
    <t>ART</t>
  </si>
  <si>
    <t>IMPACT20</t>
  </si>
  <si>
    <t>CLOISONS</t>
  </si>
  <si>
    <t>CH4</t>
  </si>
  <si>
    <t>CLOISON STRATIFIE</t>
  </si>
  <si>
    <t>CH5</t>
  </si>
  <si>
    <t>CABINES PREFABRIQUEES.</t>
  </si>
  <si>
    <t>CH6</t>
  </si>
  <si>
    <t xml:space="preserve">4-1.3 4 </t>
  </si>
  <si>
    <t>CLOISON DE SEPARATION HT 200 CM.</t>
  </si>
  <si>
    <t>M</t>
  </si>
  <si>
    <t>ART</t>
  </si>
  <si>
    <t>CLIPS01</t>
  </si>
  <si>
    <t xml:space="preserve">4-1.3 5 </t>
  </si>
  <si>
    <t>PORTE DE CABINE 83.</t>
  </si>
  <si>
    <t>U</t>
  </si>
  <si>
    <t>ART</t>
  </si>
  <si>
    <t>CLIPSP83</t>
  </si>
  <si>
    <t xml:space="preserve">4-1.3 6 </t>
  </si>
  <si>
    <t>PORTE DE CABINE 93.</t>
  </si>
  <si>
    <t>U</t>
  </si>
  <si>
    <t>ART</t>
  </si>
  <si>
    <t>CLIPSP93</t>
  </si>
  <si>
    <t>CLOISON MOBILE BOIS</t>
  </si>
  <si>
    <t>CH5</t>
  </si>
  <si>
    <t xml:space="preserve">4-1.3 7 </t>
  </si>
  <si>
    <t>Dimensions : 1200/360 cm.</t>
  </si>
  <si>
    <t>U</t>
  </si>
  <si>
    <t>ART</t>
  </si>
  <si>
    <t>CLMOB311</t>
  </si>
  <si>
    <t>MOBILIER</t>
  </si>
  <si>
    <t>CH4</t>
  </si>
  <si>
    <t xml:space="preserve">4-1.3 8 </t>
  </si>
  <si>
    <t>CASIERS A CODE.</t>
  </si>
  <si>
    <t>U</t>
  </si>
  <si>
    <t>ART</t>
  </si>
  <si>
    <t>CASIER3</t>
  </si>
  <si>
    <t>BOITES AUX LETTRES</t>
  </si>
  <si>
    <t>CH5</t>
  </si>
  <si>
    <t xml:space="preserve">4-1.3 9 </t>
  </si>
  <si>
    <t>BOITE AUX LETTRES INDIVIDUELLE EXTERIEURE.</t>
  </si>
  <si>
    <t>U</t>
  </si>
  <si>
    <t>ART</t>
  </si>
  <si>
    <t>BOILET01</t>
  </si>
  <si>
    <t>PLAN DE TRAVAIL STRATIFIE DE 40 mm.</t>
  </si>
  <si>
    <t>CH5</t>
  </si>
  <si>
    <t xml:space="preserve">4-1.3 10 </t>
  </si>
  <si>
    <t>Largeur : 60 cm.</t>
  </si>
  <si>
    <t>M</t>
  </si>
  <si>
    <t>ART</t>
  </si>
  <si>
    <t>PLANTRA8</t>
  </si>
  <si>
    <t>MEUBLES</t>
  </si>
  <si>
    <t>CH5</t>
  </si>
  <si>
    <t xml:space="preserve">4-1.3 11 </t>
  </si>
  <si>
    <t>MEUBLE LAVE-MAINS.</t>
  </si>
  <si>
    <t>FT</t>
  </si>
  <si>
    <t>ART</t>
  </si>
  <si>
    <t>BANQUE5</t>
  </si>
  <si>
    <t>4-1.4</t>
  </si>
  <si>
    <t>SIGNALETIQUE</t>
  </si>
  <si>
    <t>CH3</t>
  </si>
  <si>
    <t xml:space="preserve">4-1.4 1 </t>
  </si>
  <si>
    <t xml:space="preserve">SIGNALETIQUE DU PUR. </t>
  </si>
  <si>
    <t>FT</t>
  </si>
  <si>
    <t>ART</t>
  </si>
  <si>
    <t>SIGNABU1</t>
  </si>
  <si>
    <t xml:space="preserve">4-1.4 2 </t>
  </si>
  <si>
    <t>SIGNALETIQUE DU PL.</t>
  </si>
  <si>
    <t>FT</t>
  </si>
  <si>
    <t>ART</t>
  </si>
  <si>
    <t>SIGNABUZ</t>
  </si>
  <si>
    <t>4-1.5</t>
  </si>
  <si>
    <t>FAUX-PLANCHER NEUF EN DALLE</t>
  </si>
  <si>
    <t>CH3</t>
  </si>
  <si>
    <t xml:space="preserve">4-1.5 1 </t>
  </si>
  <si>
    <t>FAUX-PLANCHER DALLE PVC FORUM DECOR.</t>
  </si>
  <si>
    <t>M2</t>
  </si>
  <si>
    <t>ART</t>
  </si>
  <si>
    <t>FPLANP1</t>
  </si>
  <si>
    <t>Montant HT du Sec N°4-1 MENUISERIE BOIS</t>
  </si>
  <si>
    <t>TOTHT</t>
  </si>
  <si>
    <t>TVA</t>
  </si>
  <si>
    <t>Montant TTC</t>
  </si>
  <si>
    <t>TOTTTC</t>
  </si>
  <si>
    <t>Désignation des ouvrages suivant CCTP</t>
  </si>
  <si>
    <t>U</t>
  </si>
  <si>
    <t>Prix unitaire</t>
  </si>
  <si>
    <t>Montant total</t>
  </si>
  <si>
    <t>4-2.1</t>
  </si>
  <si>
    <t>CLOISON DE DISTRIBUTION</t>
  </si>
  <si>
    <t>CH3</t>
  </si>
  <si>
    <t>CLOISON SUR OSSATURE METALLIQUE.</t>
  </si>
  <si>
    <t>CH4</t>
  </si>
  <si>
    <t>CLOISON EN PLAQUE DE PLATRE SUR OSSATURE METALLIQUE.</t>
  </si>
  <si>
    <t>CH5</t>
  </si>
  <si>
    <t xml:space="preserve">4-2.1 1 </t>
  </si>
  <si>
    <t>TYPE 98/48 HYDRO.</t>
  </si>
  <si>
    <t>M2</t>
  </si>
  <si>
    <t>ART</t>
  </si>
  <si>
    <t>98/48H</t>
  </si>
  <si>
    <t xml:space="preserve">4-2.1 2 </t>
  </si>
  <si>
    <t>TYPE 98/48 HYDROFUGE AVEC ISOLATION.</t>
  </si>
  <si>
    <t>M2</t>
  </si>
  <si>
    <t>ART</t>
  </si>
  <si>
    <t>98/48HI</t>
  </si>
  <si>
    <t xml:space="preserve">4-2.1 3 </t>
  </si>
  <si>
    <t>TYPE 98/48 WAB</t>
  </si>
  <si>
    <t>M2</t>
  </si>
  <si>
    <t>ART</t>
  </si>
  <si>
    <t>98/48HW</t>
  </si>
  <si>
    <t xml:space="preserve">4-2.1 4 </t>
  </si>
  <si>
    <t>Cloison D120/70 isolante.</t>
  </si>
  <si>
    <t>M2</t>
  </si>
  <si>
    <t>ART</t>
  </si>
  <si>
    <t>D12070H</t>
  </si>
  <si>
    <t xml:space="preserve">4-2.1 5 </t>
  </si>
  <si>
    <t>Cloison D120/70 isolante hybride.</t>
  </si>
  <si>
    <t>M2</t>
  </si>
  <si>
    <t>ART</t>
  </si>
  <si>
    <t>D12070HF</t>
  </si>
  <si>
    <t>4-2.2</t>
  </si>
  <si>
    <t>DIVERS PLATRERIE</t>
  </si>
  <si>
    <t>CH3</t>
  </si>
  <si>
    <t>CAISSONS ET AUTRES.</t>
  </si>
  <si>
    <t>CH4</t>
  </si>
  <si>
    <t xml:space="preserve">4-2.2 1 </t>
  </si>
  <si>
    <t>ENCOFFREMENT.</t>
  </si>
  <si>
    <t>M2</t>
  </si>
  <si>
    <t>ART</t>
  </si>
  <si>
    <t>ENCOF1</t>
  </si>
  <si>
    <t xml:space="preserve">4-2.2 2 </t>
  </si>
  <si>
    <t>SOFFITE.</t>
  </si>
  <si>
    <t>M2</t>
  </si>
  <si>
    <t>ART</t>
  </si>
  <si>
    <t>SOFFITE1</t>
  </si>
  <si>
    <t>4-2.3</t>
  </si>
  <si>
    <t>FAUX-PLAFOND MINERAL</t>
  </si>
  <si>
    <t>CH3</t>
  </si>
  <si>
    <t xml:space="preserve">4-2.3 1 </t>
  </si>
  <si>
    <t>FAUX-PLAFOND DU TYPE ISO-TONE HYGIENE 600/600/7.</t>
  </si>
  <si>
    <t>M2</t>
  </si>
  <si>
    <t>ART</t>
  </si>
  <si>
    <t>ISOTONE1</t>
  </si>
  <si>
    <t xml:space="preserve">4-2.3 2 </t>
  </si>
  <si>
    <t>FAUX-PLAFOND DU TYPE ARTIC 600/600/15.</t>
  </si>
  <si>
    <t>M2</t>
  </si>
  <si>
    <t>ART</t>
  </si>
  <si>
    <t>FIBRAL60</t>
  </si>
  <si>
    <t xml:space="preserve">4-2.3 3 </t>
  </si>
  <si>
    <t>FAUX-PLAFOND DU TYPE FOCUS E 120/120.</t>
  </si>
  <si>
    <t>M2</t>
  </si>
  <si>
    <t>ART</t>
  </si>
  <si>
    <t>FOCUS120</t>
  </si>
  <si>
    <t>4-2.4</t>
  </si>
  <si>
    <t>FAUX-PLAFOND SPECIAUX</t>
  </si>
  <si>
    <t>CH3</t>
  </si>
  <si>
    <t xml:space="preserve">4-2.4 1 </t>
  </si>
  <si>
    <t>PLAFOND ACOUSTIQUE EN BOIS type LAUDER LINEA 2.4.5</t>
  </si>
  <si>
    <t>M2</t>
  </si>
  <si>
    <t>ART</t>
  </si>
  <si>
    <t>LINEA245</t>
  </si>
  <si>
    <t xml:space="preserve">4-2.4 2 </t>
  </si>
  <si>
    <t>FAUX-PLAFOND DU TYPE ROYAL 600/600/15.</t>
  </si>
  <si>
    <t>M2</t>
  </si>
  <si>
    <t>ART</t>
  </si>
  <si>
    <t>ROYAL60</t>
  </si>
  <si>
    <t>4-2.5</t>
  </si>
  <si>
    <t>CORRECTION ACOUSTIQUE</t>
  </si>
  <si>
    <t>CH3</t>
  </si>
  <si>
    <t xml:space="preserve">4-2.5 1 </t>
  </si>
  <si>
    <t>HABILLAGE ACOUSTIQUE SUR MUR EN LAINE DE ROCHE DE 40 mm.</t>
  </si>
  <si>
    <t>M2</t>
  </si>
  <si>
    <t>ART</t>
  </si>
  <si>
    <t>ACOUSMU1</t>
  </si>
  <si>
    <t>4-2.6</t>
  </si>
  <si>
    <t>DIVERS TRAVAUX</t>
  </si>
  <si>
    <t>CH3</t>
  </si>
  <si>
    <t xml:space="preserve">4-2.6 1 </t>
  </si>
  <si>
    <t>RETOMBEE DE FAUX PLAFOND EN BA13.</t>
  </si>
  <si>
    <t>M2</t>
  </si>
  <si>
    <t>ART</t>
  </si>
  <si>
    <t>RETPLA</t>
  </si>
  <si>
    <t>Montant HT du Sec N°4-2 CLOISONS SECHES - PLAFONDS SUSPENDUS</t>
  </si>
  <si>
    <t>TOTHT</t>
  </si>
  <si>
    <t>TVA</t>
  </si>
  <si>
    <t>Montant TTC</t>
  </si>
  <si>
    <t>TOTTTC</t>
  </si>
  <si>
    <t>Désignation des ouvrages suivant CCTP</t>
  </si>
  <si>
    <t>U</t>
  </si>
  <si>
    <t>Prix unitaire</t>
  </si>
  <si>
    <t>Montant total</t>
  </si>
  <si>
    <t>4-3.1</t>
  </si>
  <si>
    <t>SOL MINCE</t>
  </si>
  <si>
    <t>CH3</t>
  </si>
  <si>
    <t>TRAVAUX PREPARATOIRES</t>
  </si>
  <si>
    <t>CH4</t>
  </si>
  <si>
    <t xml:space="preserve">4-3.1 1 </t>
  </si>
  <si>
    <t>RAGREAGE SUR DALLE BETON.</t>
  </si>
  <si>
    <t>M2</t>
  </si>
  <si>
    <t>ART</t>
  </si>
  <si>
    <t>RAGREAG1</t>
  </si>
  <si>
    <t>REVETEMENTS EN DALLES</t>
  </si>
  <si>
    <t>CH4</t>
  </si>
  <si>
    <t xml:space="preserve">4-3.1 2 </t>
  </si>
  <si>
    <t>DALLE PLOMBANTE EN VYNIL TISSE.</t>
  </si>
  <si>
    <t>M2</t>
  </si>
  <si>
    <t>ART</t>
  </si>
  <si>
    <t>HEUGA580</t>
  </si>
  <si>
    <t>ACCESSOIRES</t>
  </si>
  <si>
    <t>CH4</t>
  </si>
  <si>
    <t>BARRES DE FINITION</t>
  </si>
  <si>
    <t>CH5</t>
  </si>
  <si>
    <t xml:space="preserve">4-3.1 3 </t>
  </si>
  <si>
    <t>SEUILS INOX.</t>
  </si>
  <si>
    <t>M</t>
  </si>
  <si>
    <t>ART</t>
  </si>
  <si>
    <t>SEUIL35</t>
  </si>
  <si>
    <t>4-3.2</t>
  </si>
  <si>
    <t>FAÇADES</t>
  </si>
  <si>
    <t>CH3</t>
  </si>
  <si>
    <t>IMPERMABILISATION</t>
  </si>
  <si>
    <t>CH4</t>
  </si>
  <si>
    <t xml:space="preserve">4-3.2 1 </t>
  </si>
  <si>
    <t>SYSTEME D'IMPERMEABILISATION DE FAÇADE I3.</t>
  </si>
  <si>
    <t>M2</t>
  </si>
  <si>
    <t>ART</t>
  </si>
  <si>
    <t>I3</t>
  </si>
  <si>
    <t>PEINTURES</t>
  </si>
  <si>
    <t>CH4</t>
  </si>
  <si>
    <t>PEINTURE EXTERIEURE D2.</t>
  </si>
  <si>
    <t>CH5</t>
  </si>
  <si>
    <t xml:space="preserve">4-3.2 2 </t>
  </si>
  <si>
    <t>SUR MUR.</t>
  </si>
  <si>
    <t>M2</t>
  </si>
  <si>
    <t>ART</t>
  </si>
  <si>
    <t>CONCRETM</t>
  </si>
  <si>
    <t xml:space="preserve">4-3.2 3 </t>
  </si>
  <si>
    <t>SUR PLAFOND.</t>
  </si>
  <si>
    <t>M2</t>
  </si>
  <si>
    <t>ART</t>
  </si>
  <si>
    <t>CONCRETP</t>
  </si>
  <si>
    <t>4-3.3</t>
  </si>
  <si>
    <t>PEINTURE INTERIEURE</t>
  </si>
  <si>
    <t>CH3</t>
  </si>
  <si>
    <t>PEINTURE SUR MURS</t>
  </si>
  <si>
    <t>CH4</t>
  </si>
  <si>
    <t xml:space="preserve">4-3.3 1 </t>
  </si>
  <si>
    <t>PEINTURE ACRYLIQUE SATINEE LESSIVABLE SANS SOLVANT EN 2 COUCHES SUR MURS POUR MILIEU ALIMENTAIRE.</t>
  </si>
  <si>
    <t>M2</t>
  </si>
  <si>
    <t>ART</t>
  </si>
  <si>
    <t>STOSATM</t>
  </si>
  <si>
    <t>PEINTURE SUR PLAFONDS</t>
  </si>
  <si>
    <t>CH4</t>
  </si>
  <si>
    <t xml:space="preserve">4-3.3 2 </t>
  </si>
  <si>
    <t>PEINTURE ACRYLIQUE SATINEE LESSIVABLE SANS SOLVANT EN 2 COUCHES SUR PLAFOND.</t>
  </si>
  <si>
    <t>M2</t>
  </si>
  <si>
    <t>ART</t>
  </si>
  <si>
    <t>STOSATP</t>
  </si>
  <si>
    <t>PEINTURE SUR BOIS</t>
  </si>
  <si>
    <t>CH4</t>
  </si>
  <si>
    <t xml:space="preserve">4-3.3 3 </t>
  </si>
  <si>
    <t>PEINTURE DES BOISERIES.</t>
  </si>
  <si>
    <t>M2</t>
  </si>
  <si>
    <t>ART</t>
  </si>
  <si>
    <t>PEINTBOI</t>
  </si>
  <si>
    <t>PEINTURE SUR METAL</t>
  </si>
  <si>
    <t>CH4</t>
  </si>
  <si>
    <t xml:space="preserve">4-3.3 4 </t>
  </si>
  <si>
    <t>PEINTURE DE LA METALLERIE APPRETEE.</t>
  </si>
  <si>
    <t>M2</t>
  </si>
  <si>
    <t>ART</t>
  </si>
  <si>
    <t>PEINTMET</t>
  </si>
  <si>
    <t>PEINTURE DES CANALISATIONS.</t>
  </si>
  <si>
    <t>CH5</t>
  </si>
  <si>
    <t xml:space="preserve">4-3.3 5 </t>
  </si>
  <si>
    <t>POUR LE PUR.</t>
  </si>
  <si>
    <t>FT</t>
  </si>
  <si>
    <t>ART</t>
  </si>
  <si>
    <t>CAN022A</t>
  </si>
  <si>
    <t xml:space="preserve">4-3.3 6 </t>
  </si>
  <si>
    <t>POUR LE PL.</t>
  </si>
  <si>
    <t>FT</t>
  </si>
  <si>
    <t>ART</t>
  </si>
  <si>
    <t>CAN022B</t>
  </si>
  <si>
    <t>PEINTURE AU SOL</t>
  </si>
  <si>
    <t>CH4</t>
  </si>
  <si>
    <t xml:space="preserve">4-3.3 7 </t>
  </si>
  <si>
    <t>PEINTURE DE SOL ANTIPOUSSIERE.</t>
  </si>
  <si>
    <t>M2</t>
  </si>
  <si>
    <t>ART</t>
  </si>
  <si>
    <t>PEINTSOL</t>
  </si>
  <si>
    <t>DIVERS</t>
  </si>
  <si>
    <t>CH4</t>
  </si>
  <si>
    <t>NETTOYAGE AVANT RECEPTION.</t>
  </si>
  <si>
    <t>CH5</t>
  </si>
  <si>
    <t xml:space="preserve">4-3.3 8 </t>
  </si>
  <si>
    <t>POUR LE PUR.</t>
  </si>
  <si>
    <t>FT</t>
  </si>
  <si>
    <t>ART</t>
  </si>
  <si>
    <t>NET022A</t>
  </si>
  <si>
    <t xml:space="preserve">4-3.3 9 </t>
  </si>
  <si>
    <t>POUR LE PL.</t>
  </si>
  <si>
    <t>FT</t>
  </si>
  <si>
    <t>ART</t>
  </si>
  <si>
    <t>NET022B</t>
  </si>
  <si>
    <t>Montant HT du Sec N°4-3 SOL MINCE - PEINTURE</t>
  </si>
  <si>
    <t>TOTHT</t>
  </si>
  <si>
    <t>TVA</t>
  </si>
  <si>
    <t>Montant TTC</t>
  </si>
  <si>
    <t>TOTTTC</t>
  </si>
  <si>
    <t>CONSTRUCTION D'UN POLE UNIQUE DE RESTAURANT ET LOISIRS</t>
  </si>
  <si>
    <t>TOTAL DU LOT 04 - SECOND ŒUVRE</t>
  </si>
  <si>
    <t>Quantité entreprise</t>
  </si>
  <si>
    <t>Affaire :  DPGF LOT 04 - 04.1 à 04.3 SECOND ŒUVRE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</si>
</sst>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\-#,##0.00;"/>
    <numFmt numFmtId="165" formatCode="#\ ##0;\-#,##0;"/>
  </numFmts>
  <fonts count="14" x14ac:knownFonts="1">
    <font>
      <sz val="11"/>
      <color theme="1"/>
      <name val="Calibri"/>
      <family val="2"/>
      <scheme val="minor"/>
    </font>
    <font>
      <b/>
      <sz val="10"/>
      <color rgb="FF000000"/>
      <name val="Calibri"/>
      <family val="1"/>
    </font>
    <font>
      <sz val="10"/>
      <color rgb="FF000000"/>
      <name val="Arial"/>
      <family val="1"/>
    </font>
    <font>
      <b/>
      <sz val="12"/>
      <color rgb="FF000000"/>
      <name val="Calibri"/>
      <family val="1"/>
    </font>
    <font>
      <sz val="14"/>
      <color rgb="FF000000"/>
      <name val="Arial"/>
      <family val="1"/>
    </font>
    <font>
      <b/>
      <sz val="11"/>
      <color rgb="FF000000"/>
      <name val="Arial"/>
      <family val="1"/>
    </font>
    <font>
      <sz val="8"/>
      <color rgb="FF0000FF"/>
      <name val="Calibri"/>
      <family val="1"/>
    </font>
    <font>
      <sz val="10"/>
      <color rgb="FFFF0000"/>
      <name val="Arial"/>
      <family val="1"/>
    </font>
    <font>
      <sz val="8"/>
      <color rgb="FF000000"/>
      <name val="Arial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b/>
      <sz val="10"/>
      <color theme="1"/>
      <name val="Calibri"/>
      <family val="1"/>
    </font>
    <font>
      <sz val="11"/>
      <color rgb="FFFFFFFF"/>
      <name val="Calibri"/>
      <family val="1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36">
    <border>
      <left/>
      <right/>
      <top/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medium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medium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right" vertical="top" wrapText="1"/>
    </xf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right" vertical="top" wrapText="1"/>
    </xf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9" fillId="0" borderId="0" applyFill="0">
      <alignment horizontal="left" vertical="top" wrapText="1"/>
    </xf>
  </cellStyleXfs>
  <cellXfs count="59">
    <xf numFmtId="0" fontId="0" fillId="0" borderId="0" xfId="0" applyProtection="1"/>
    <xf numFmtId="0" fontId="10" fillId="0" borderId="0" xfId="0" applyFont="1" applyBorder="1" applyAlignment="1" applyProtection="1">
      <alignment horizontal="left" vertical="top" wrapText="1"/>
    </xf>
    <xf numFmtId="0" fontId="0" fillId="0" borderId="15" xfId="0" applyFont="1" applyBorder="1" applyAlignment="1" applyProtection="1">
      <alignment horizontal="left" vertical="top" wrapText="1"/>
    </xf>
    <xf numFmtId="0" fontId="0" fillId="0" borderId="4" xfId="0" applyFont="1" applyBorder="1" applyAlignment="1" applyProtection="1">
      <alignment horizontal="left" vertical="top" wrapText="1"/>
    </xf>
    <xf numFmtId="0" fontId="10" fillId="0" borderId="2" xfId="0" applyFont="1" applyBorder="1" applyAlignment="1" applyProtection="1">
      <alignment horizontal="center" vertical="top" wrapText="1"/>
    </xf>
    <xf numFmtId="0" fontId="10" fillId="0" borderId="5" xfId="0" applyFont="1" applyBorder="1" applyAlignment="1" applyProtection="1">
      <alignment horizontal="center" vertical="top" wrapText="1"/>
    </xf>
    <xf numFmtId="0" fontId="10" fillId="0" borderId="3" xfId="0" applyFont="1" applyBorder="1" applyAlignment="1" applyProtection="1">
      <alignment horizontal="center" vertical="top" wrapText="1"/>
    </xf>
    <xf numFmtId="0" fontId="10" fillId="0" borderId="14" xfId="0" applyFont="1" applyBorder="1" applyAlignment="1" applyProtection="1">
      <alignment horizontal="left" vertical="top" wrapText="1"/>
    </xf>
    <xf numFmtId="164" fontId="0" fillId="0" borderId="12" xfId="0" applyNumberFormat="1" applyFont="1" applyBorder="1" applyAlignment="1" applyProtection="1">
      <alignment horizontal="right" vertical="top" wrapText="1"/>
    </xf>
    <xf numFmtId="164" fontId="0" fillId="0" borderId="13" xfId="0" applyNumberFormat="1" applyFont="1" applyBorder="1" applyAlignment="1" applyProtection="1">
      <alignment horizontal="right" vertical="top" wrapText="1"/>
    </xf>
    <xf numFmtId="0" fontId="10" fillId="0" borderId="10" xfId="0" applyFont="1" applyBorder="1" applyAlignment="1" applyProtection="1">
      <alignment horizontal="left" vertical="top" wrapText="1"/>
    </xf>
    <xf numFmtId="164" fontId="0" fillId="0" borderId="9" xfId="0" applyNumberFormat="1" applyFont="1" applyBorder="1" applyAlignment="1" applyProtection="1">
      <alignment horizontal="right" vertical="top" wrapText="1"/>
    </xf>
    <xf numFmtId="164" fontId="0" fillId="0" borderId="11" xfId="0" applyNumberFormat="1" applyFont="1" applyBorder="1" applyAlignment="1" applyProtection="1">
      <alignment horizontal="right" vertical="top" wrapText="1"/>
    </xf>
    <xf numFmtId="0" fontId="0" fillId="0" borderId="8" xfId="0" applyFont="1" applyBorder="1" applyAlignment="1" applyProtection="1">
      <alignment horizontal="left" vertical="top" wrapText="1"/>
    </xf>
    <xf numFmtId="164" fontId="0" fillId="0" borderId="6" xfId="0" applyNumberFormat="1" applyFont="1" applyBorder="1" applyAlignment="1" applyProtection="1">
      <alignment horizontal="right" vertical="top" wrapText="1"/>
    </xf>
    <xf numFmtId="164" fontId="0" fillId="0" borderId="7" xfId="0" applyNumberFormat="1" applyFont="1" applyBorder="1" applyAlignment="1" applyProtection="1">
      <alignment horizontal="right" vertical="top" wrapText="1"/>
    </xf>
    <xf numFmtId="164" fontId="10" fillId="0" borderId="5" xfId="0" applyNumberFormat="1" applyFont="1" applyBorder="1" applyAlignment="1" applyProtection="1">
      <alignment horizontal="right" vertical="top" wrapText="1"/>
    </xf>
    <xf numFmtId="164" fontId="10" fillId="0" borderId="3" xfId="0" applyNumberFormat="1" applyFont="1" applyBorder="1" applyAlignment="1" applyProtection="1">
      <alignment horizontal="right" vertical="top" wrapText="1"/>
    </xf>
    <xf numFmtId="0" fontId="0" fillId="0" borderId="1" xfId="0" applyFont="1" applyBorder="1" applyAlignment="1" applyProtection="1">
      <alignment horizontal="left" vertical="top" wrapText="1"/>
    </xf>
    <xf numFmtId="0" fontId="0" fillId="0" borderId="25" xfId="0" applyFont="1" applyBorder="1" applyAlignment="1" applyProtection="1">
      <alignment horizontal="left" vertical="top" wrapText="1"/>
    </xf>
    <xf numFmtId="0" fontId="0" fillId="0" borderId="23" xfId="0" applyFont="1" applyBorder="1" applyAlignment="1" applyProtection="1">
      <alignment horizontal="center" vertical="top" wrapText="1"/>
    </xf>
    <xf numFmtId="0" fontId="10" fillId="0" borderId="24" xfId="0" applyFont="1" applyBorder="1" applyAlignment="1" applyProtection="1">
      <alignment horizontal="center" vertical="top" wrapText="1"/>
    </xf>
    <xf numFmtId="0" fontId="0" fillId="0" borderId="21" xfId="0" applyFont="1" applyBorder="1" applyAlignment="1" applyProtection="1">
      <alignment horizontal="left" vertical="top" wrapText="1"/>
    </xf>
    <xf numFmtId="0" fontId="0" fillId="0" borderId="19" xfId="0" applyFont="1" applyBorder="1" applyAlignment="1" applyProtection="1">
      <alignment horizontal="left" vertical="top" wrapText="1"/>
    </xf>
    <xf numFmtId="0" fontId="0" fillId="0" borderId="20" xfId="0" applyFont="1" applyBorder="1" applyAlignment="1" applyProtection="1">
      <alignment horizontal="left" vertical="top" wrapText="1"/>
    </xf>
    <xf numFmtId="0" fontId="0" fillId="0" borderId="22" xfId="0" applyFont="1" applyBorder="1" applyAlignment="1" applyProtection="1">
      <alignment horizontal="left" vertical="top" wrapText="1"/>
    </xf>
    <xf numFmtId="0" fontId="1" fillId="2" borderId="18" xfId="1" applyFont="1" applyFill="1" applyBorder="1" applyProtection="1">
      <alignment horizontal="left" vertical="top" wrapText="1"/>
    </xf>
    <xf numFmtId="0" fontId="3" fillId="0" borderId="17" xfId="10" applyFont="1" applyBorder="1" applyProtection="1">
      <alignment horizontal="left" vertical="top" wrapText="1"/>
    </xf>
    <xf numFmtId="0" fontId="0" fillId="0" borderId="9" xfId="0" applyFont="1" applyBorder="1" applyAlignment="1" applyProtection="1">
      <alignment horizontal="left" vertical="top" wrapText="1"/>
    </xf>
    <xf numFmtId="0" fontId="0" fillId="0" borderId="16" xfId="0" applyFont="1" applyBorder="1" applyAlignment="1" applyProtection="1">
      <alignment horizontal="left" vertical="top" wrapText="1"/>
    </xf>
    <xf numFmtId="49" fontId="0" fillId="0" borderId="0" xfId="0" applyNumberFormat="1" applyFont="1" applyAlignment="1" applyProtection="1">
      <alignment horizontal="left" vertical="top" wrapText="1"/>
    </xf>
    <xf numFmtId="0" fontId="1" fillId="0" borderId="17" xfId="14" applyFont="1" applyBorder="1" applyProtection="1">
      <alignment horizontal="left" vertical="top" wrapText="1"/>
    </xf>
    <xf numFmtId="0" fontId="1" fillId="0" borderId="17" xfId="18" applyFont="1" applyBorder="1" applyProtection="1">
      <alignment horizontal="left" vertical="top" wrapText="1"/>
    </xf>
    <xf numFmtId="0" fontId="1" fillId="0" borderId="17" xfId="22" applyFont="1" applyBorder="1" applyProtection="1">
      <alignment horizontal="left" vertical="top" wrapText="1"/>
    </xf>
    <xf numFmtId="0" fontId="1" fillId="0" borderId="18" xfId="1" applyFont="1" applyBorder="1" applyProtection="1">
      <alignment horizontal="left" vertical="top" wrapText="1"/>
    </xf>
    <xf numFmtId="0" fontId="6" fillId="0" borderId="17" xfId="26" applyFont="1" applyBorder="1" applyProtection="1">
      <alignment horizontal="left" vertical="top" wrapText="1"/>
    </xf>
    <xf numFmtId="0" fontId="0" fillId="0" borderId="9" xfId="0" applyFont="1" applyBorder="1" applyAlignment="1" applyProtection="1">
      <alignment horizontal="center" vertical="top"/>
      <protection locked="0"/>
    </xf>
    <xf numFmtId="165" fontId="0" fillId="0" borderId="9" xfId="0" applyNumberFormat="1" applyFont="1" applyBorder="1" applyAlignment="1" applyProtection="1">
      <alignment horizontal="center" vertical="top" wrapText="1"/>
      <protection locked="0"/>
    </xf>
    <xf numFmtId="164" fontId="0" fillId="0" borderId="9" xfId="0" applyNumberFormat="1" applyFont="1" applyBorder="1" applyAlignment="1" applyProtection="1">
      <alignment horizontal="center" vertical="top" wrapText="1"/>
      <protection locked="0"/>
    </xf>
    <xf numFmtId="164" fontId="0" fillId="0" borderId="16" xfId="0" applyNumberFormat="1" applyFont="1" applyBorder="1" applyAlignment="1" applyProtection="1">
      <alignment horizontal="center" vertical="top" wrapText="1"/>
      <protection locked="0"/>
    </xf>
    <xf numFmtId="164" fontId="10" fillId="0" borderId="0" xfId="0" applyNumberFormat="1" applyFont="1" applyBorder="1" applyAlignment="1" applyProtection="1">
      <alignment horizontal="center" vertical="top" wrapText="1"/>
    </xf>
    <xf numFmtId="0" fontId="0" fillId="0" borderId="27" xfId="0" applyFont="1" applyBorder="1" applyAlignment="1" applyProtection="1">
      <alignment horizontal="left" vertical="top" wrapText="1"/>
    </xf>
    <xf numFmtId="0" fontId="11" fillId="0" borderId="18" xfId="0" applyFont="1" applyBorder="1" applyAlignment="1" applyProtection="1">
      <alignment horizontal="left" vertical="top" wrapText="1"/>
    </xf>
    <xf numFmtId="0" fontId="0" fillId="0" borderId="28" xfId="0" applyFont="1" applyBorder="1" applyAlignment="1" applyProtection="1">
      <alignment horizontal="left" vertical="top" wrapText="1"/>
    </xf>
    <xf numFmtId="0" fontId="0" fillId="0" borderId="29" xfId="0" applyFont="1" applyBorder="1" applyAlignment="1" applyProtection="1">
      <alignment horizontal="left" vertical="top" wrapText="1"/>
    </xf>
    <xf numFmtId="0" fontId="0" fillId="0" borderId="30" xfId="0" applyFont="1" applyBorder="1" applyAlignment="1" applyProtection="1">
      <alignment horizontal="left" vertical="top" wrapText="1"/>
    </xf>
    <xf numFmtId="0" fontId="0" fillId="0" borderId="31" xfId="0" applyBorder="1" applyProtection="1"/>
    <xf numFmtId="0" fontId="0" fillId="0" borderId="0" xfId="0" applyBorder="1" applyProtection="1"/>
    <xf numFmtId="164" fontId="10" fillId="0" borderId="32" xfId="0" applyNumberFormat="1" applyFont="1" applyBorder="1" applyAlignment="1" applyProtection="1">
      <alignment horizontal="center" vertical="top" wrapText="1"/>
    </xf>
    <xf numFmtId="165" fontId="12" fillId="2" borderId="31" xfId="0" applyNumberFormat="1" applyFont="1" applyFill="1" applyBorder="1" applyAlignment="1" applyProtection="1">
      <alignment horizontal="left" vertical="top" wrapText="1"/>
    </xf>
    <xf numFmtId="0" fontId="0" fillId="0" borderId="33" xfId="0" applyBorder="1" applyProtection="1"/>
    <xf numFmtId="0" fontId="10" fillId="0" borderId="34" xfId="0" applyFont="1" applyBorder="1" applyAlignment="1" applyProtection="1">
      <alignment horizontal="left" vertical="top" wrapText="1"/>
    </xf>
    <xf numFmtId="0" fontId="0" fillId="0" borderId="34" xfId="0" applyBorder="1" applyProtection="1"/>
    <xf numFmtId="164" fontId="10" fillId="0" borderId="35" xfId="0" applyNumberFormat="1" applyFont="1" applyBorder="1" applyAlignment="1" applyProtection="1">
      <alignment horizontal="center" vertical="top" wrapText="1"/>
    </xf>
    <xf numFmtId="0" fontId="13" fillId="0" borderId="2" xfId="0" applyFont="1" applyBorder="1" applyAlignment="1" applyProtection="1">
      <alignment horizontal="left" vertical="top" wrapText="1"/>
    </xf>
    <xf numFmtId="0" fontId="10" fillId="0" borderId="0" xfId="0" applyFont="1" applyBorder="1" applyAlignment="1" applyProtection="1">
      <alignment horizontal="left" vertical="top" wrapText="1"/>
    </xf>
    <xf numFmtId="0" fontId="0" fillId="0" borderId="25" xfId="0" applyFont="1" applyBorder="1" applyAlignment="1" applyProtection="1">
      <alignment horizontal="left" vertical="top" wrapText="1"/>
    </xf>
    <xf numFmtId="0" fontId="0" fillId="0" borderId="26" xfId="0" applyFont="1" applyBorder="1" applyAlignment="1" applyProtection="1">
      <alignment horizontal="left" vertical="top" wrapText="1"/>
    </xf>
    <xf numFmtId="0" fontId="0" fillId="0" borderId="23" xfId="0" applyFont="1" applyBorder="1" applyAlignment="1" applyProtection="1">
      <alignment horizontal="left" vertical="top" wrapText="1"/>
    </xf>
  </cellXfs>
  <cellStyles count="45">
    <cellStyle name="ArtDescriptif" xfId="28"/>
    <cellStyle name="ArtLibelleCond" xfId="27"/>
    <cellStyle name="ArtNote1" xfId="29"/>
    <cellStyle name="ArtNote2" xfId="30"/>
    <cellStyle name="ArtNote3" xfId="31"/>
    <cellStyle name="ArtNote4" xfId="32"/>
    <cellStyle name="ArtNote5" xfId="33"/>
    <cellStyle name="ArtQuantite" xfId="34"/>
    <cellStyle name="ArtTitre" xfId="26"/>
    <cellStyle name="ChapDescriptif0" xfId="7"/>
    <cellStyle name="ChapDescriptif1" xfId="11"/>
    <cellStyle name="ChapDescriptif2" xfId="15"/>
    <cellStyle name="ChapDescriptif3" xfId="19"/>
    <cellStyle name="ChapDescriptif4" xfId="23"/>
    <cellStyle name="ChapNote0" xfId="8"/>
    <cellStyle name="ChapNote1" xfId="12"/>
    <cellStyle name="ChapNote2" xfId="16"/>
    <cellStyle name="ChapNote3" xfId="20"/>
    <cellStyle name="ChapNote4" xfId="24"/>
    <cellStyle name="ChapRecap0" xfId="9"/>
    <cellStyle name="ChapRecap1" xfId="13"/>
    <cellStyle name="ChapRecap2" xfId="17"/>
    <cellStyle name="ChapRecap3" xfId="21"/>
    <cellStyle name="ChapRecap4" xfId="25"/>
    <cellStyle name="ChapTitre0" xfId="6"/>
    <cellStyle name="ChapTitre1" xfId="10"/>
    <cellStyle name="ChapTitre2" xfId="14"/>
    <cellStyle name="ChapTitre3" xfId="18"/>
    <cellStyle name="ChapTitre4" xfId="22"/>
    <cellStyle name="DQLocQuantNonLoc" xfId="42"/>
    <cellStyle name="DQLocRefClass" xfId="41"/>
    <cellStyle name="DQLocStruct" xfId="43"/>
    <cellStyle name="DQMinutes" xfId="44"/>
    <cellStyle name="LocGen" xfId="36"/>
    <cellStyle name="LocLit" xfId="38"/>
    <cellStyle name="LocRefClass" xfId="37"/>
    <cellStyle name="LocSignetRep" xfId="40"/>
    <cellStyle name="LocStrRecap0" xfId="3"/>
    <cellStyle name="LocStrRecap1" xfId="5"/>
    <cellStyle name="LocStrTexte0" xfId="2"/>
    <cellStyle name="LocStrTexte1" xfId="4"/>
    <cellStyle name="LocStruct" xfId="39"/>
    <cellStyle name="LocTitre" xfId="35"/>
    <cellStyle name="Normal" xfId="0" builtinId="0"/>
    <cellStyle name="Numerotatio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6</xdr:col>
      <xdr:colOff>288000</xdr:colOff>
      <xdr:row>0</xdr:row>
      <xdr:rowOff>1308485</xdr:rowOff>
    </xdr:to>
    <xdr:sp macro="" textlink="">
      <xdr:nvSpPr>
        <xdr:cNvPr id="3" name="Forme1"/>
        <xdr:cNvSpPr/>
      </xdr:nvSpPr>
      <xdr:spPr>
        <a:xfrm>
          <a:off x="0" y="0"/>
          <a:ext cx="6952293" cy="1308485"/>
        </a:xfrm>
        <a:prstGeom prst="roundRect">
          <a:avLst>
            <a:gd name="adj" fmla="val 6670"/>
          </a:avLst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just"/>
          <a:r>
            <a:rPr lang="fr-FR" sz="1400" b="1" i="0">
              <a:solidFill>
                <a:srgbClr val="000000"/>
              </a:solidFill>
              <a:latin typeface="Arial Narrow"/>
            </a:rPr>
            <a:t>CDPGF - PHASE DCE</a:t>
          </a:r>
        </a:p>
        <a:p>
          <a:pPr algn="just"/>
          <a:endParaRPr sz="800">
            <a:solidFill>
              <a:srgbClr val="000000"/>
            </a:solidFill>
            <a:latin typeface="Arial Narrow"/>
          </a:endParaRPr>
        </a:p>
        <a:p>
          <a:pPr algn="just"/>
          <a:endParaRPr sz="800">
            <a:solidFill>
              <a:srgbClr val="000000"/>
            </a:solidFill>
            <a:latin typeface="Arial Narrow"/>
          </a:endParaRPr>
        </a:p>
        <a:p>
          <a:pPr algn="just"/>
          <a:r>
            <a:rPr lang="fr-FR" sz="1100" b="1" i="0">
              <a:solidFill>
                <a:srgbClr val="000000"/>
              </a:solidFill>
              <a:latin typeface="Arial Narrow"/>
            </a:rPr>
            <a:t>CONSTRUCTION D'UN POLE UNIQUE DE RESTAURATION-LOISIRS CASERNE CBA DUPUIS</a:t>
          </a:r>
        </a:p>
        <a:p>
          <a:pPr algn="just"/>
          <a:r>
            <a:rPr lang="fr-FR" sz="1100" b="1" i="0">
              <a:solidFill>
                <a:srgbClr val="000000"/>
              </a:solidFill>
              <a:latin typeface="Arial Narrow"/>
            </a:rPr>
            <a:t> 97410 SAINT PIERRE</a:t>
          </a:r>
        </a:p>
        <a:p>
          <a:pPr algn="just"/>
          <a:endParaRPr sz="800">
            <a:solidFill>
              <a:srgbClr val="000000"/>
            </a:solidFill>
            <a:latin typeface="Arial Narrow"/>
          </a:endParaRPr>
        </a:p>
        <a:p>
          <a:pPr algn="just"/>
          <a:r>
            <a:rPr lang="fr-FR" sz="1100" b="1" i="0">
              <a:solidFill>
                <a:srgbClr val="000000"/>
              </a:solidFill>
              <a:latin typeface="Arial Narrow"/>
            </a:rPr>
            <a:t>ETAT - MINISTERE DES ARMEES - DID ST DENIS</a:t>
          </a:r>
        </a:p>
      </xdr:txBody>
    </xdr:sp>
    <xdr:clientData/>
  </xdr:twoCellAnchor>
  <xdr:twoCellAnchor editAs="absolute">
    <xdr:from>
      <xdr:col>1</xdr:col>
      <xdr:colOff>2628000</xdr:colOff>
      <xdr:row>0</xdr:row>
      <xdr:rowOff>709357</xdr:rowOff>
    </xdr:from>
    <xdr:to>
      <xdr:col>5</xdr:col>
      <xdr:colOff>878738</xdr:colOff>
      <xdr:row>0</xdr:row>
      <xdr:rowOff>1289739</xdr:rowOff>
    </xdr:to>
    <xdr:sp macro="" textlink="">
      <xdr:nvSpPr>
        <xdr:cNvPr id="4" name="Forme2"/>
        <xdr:cNvSpPr/>
      </xdr:nvSpPr>
      <xdr:spPr>
        <a:xfrm>
          <a:off x="3307899" y="709357"/>
          <a:ext cx="3343566" cy="58038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r"/>
          <a:r>
            <a:rPr lang="fr-FR" sz="1200" b="1" i="0">
              <a:solidFill>
                <a:srgbClr val="FF0000"/>
              </a:solidFill>
              <a:latin typeface="Arial Narrow"/>
            </a:rPr>
            <a:t>Sec N°4-1 MENUISERIE BOIS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6</xdr:col>
      <xdr:colOff>288000</xdr:colOff>
      <xdr:row>0</xdr:row>
      <xdr:rowOff>1270000</xdr:rowOff>
    </xdr:to>
    <xdr:sp macro="" textlink="">
      <xdr:nvSpPr>
        <xdr:cNvPr id="3" name="Forme1"/>
        <xdr:cNvSpPr/>
      </xdr:nvSpPr>
      <xdr:spPr>
        <a:xfrm>
          <a:off x="0" y="0"/>
          <a:ext cx="6952293" cy="1270000"/>
        </a:xfrm>
        <a:prstGeom prst="roundRect">
          <a:avLst>
            <a:gd name="adj" fmla="val 6670"/>
          </a:avLst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just"/>
          <a:r>
            <a:rPr lang="fr-FR" sz="1400" b="1" i="0">
              <a:solidFill>
                <a:srgbClr val="000000"/>
              </a:solidFill>
              <a:latin typeface="Arial Narrow"/>
            </a:rPr>
            <a:t>CDPGF - PHASE DCE</a:t>
          </a:r>
        </a:p>
        <a:p>
          <a:pPr algn="just"/>
          <a:endParaRPr sz="800">
            <a:solidFill>
              <a:srgbClr val="000000"/>
            </a:solidFill>
            <a:latin typeface="Arial Narrow"/>
          </a:endParaRPr>
        </a:p>
        <a:p>
          <a:pPr algn="just"/>
          <a:endParaRPr sz="800">
            <a:solidFill>
              <a:srgbClr val="000000"/>
            </a:solidFill>
            <a:latin typeface="Arial Narrow"/>
          </a:endParaRPr>
        </a:p>
        <a:p>
          <a:pPr algn="just"/>
          <a:r>
            <a:rPr lang="fr-FR" sz="1100" b="1" i="0">
              <a:solidFill>
                <a:srgbClr val="000000"/>
              </a:solidFill>
              <a:latin typeface="Arial Narrow"/>
            </a:rPr>
            <a:t>CONSTRUCTION D'UN POLE UNIQUE DE RESTAURATION-LOISIRS CASERNE CBA DUPUIS</a:t>
          </a:r>
        </a:p>
        <a:p>
          <a:pPr algn="just"/>
          <a:r>
            <a:rPr lang="fr-FR" sz="1100" b="1" i="0">
              <a:solidFill>
                <a:srgbClr val="000000"/>
              </a:solidFill>
              <a:latin typeface="Arial Narrow"/>
            </a:rPr>
            <a:t> 97410 SAINT PIERRE</a:t>
          </a:r>
        </a:p>
        <a:p>
          <a:pPr algn="just"/>
          <a:endParaRPr sz="800">
            <a:solidFill>
              <a:srgbClr val="000000"/>
            </a:solidFill>
            <a:latin typeface="Arial Narrow"/>
          </a:endParaRPr>
        </a:p>
        <a:p>
          <a:pPr algn="just"/>
          <a:r>
            <a:rPr lang="fr-FR" sz="1100" b="1" i="0">
              <a:solidFill>
                <a:srgbClr val="000000"/>
              </a:solidFill>
              <a:latin typeface="Arial Narrow"/>
            </a:rPr>
            <a:t>ETAT - MINISTERE DES ARMEES - DID ST DENIS</a:t>
          </a:r>
        </a:p>
      </xdr:txBody>
    </xdr:sp>
    <xdr:clientData/>
  </xdr:twoCellAnchor>
  <xdr:twoCellAnchor editAs="absolute">
    <xdr:from>
      <xdr:col>1</xdr:col>
      <xdr:colOff>2353990</xdr:colOff>
      <xdr:row>0</xdr:row>
      <xdr:rowOff>709357</xdr:rowOff>
    </xdr:from>
    <xdr:to>
      <xdr:col>5</xdr:col>
      <xdr:colOff>878738</xdr:colOff>
      <xdr:row>0</xdr:row>
      <xdr:rowOff>1289739</xdr:rowOff>
    </xdr:to>
    <xdr:sp macro="" textlink="">
      <xdr:nvSpPr>
        <xdr:cNvPr id="4" name="Forme2"/>
        <xdr:cNvSpPr/>
      </xdr:nvSpPr>
      <xdr:spPr>
        <a:xfrm>
          <a:off x="3033889" y="709357"/>
          <a:ext cx="3617576" cy="58038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r"/>
          <a:r>
            <a:rPr lang="fr-FR" sz="1200" b="1" i="0">
              <a:solidFill>
                <a:srgbClr val="FF0000"/>
              </a:solidFill>
              <a:latin typeface="Arial Narrow"/>
            </a:rPr>
            <a:t>Sec N°4-2 CLOISONS SECHES - PLAFONDS SUSPENDUS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6</xdr:col>
      <xdr:colOff>288000</xdr:colOff>
      <xdr:row>0</xdr:row>
      <xdr:rowOff>1321313</xdr:rowOff>
    </xdr:to>
    <xdr:sp macro="" textlink="">
      <xdr:nvSpPr>
        <xdr:cNvPr id="3" name="Forme1"/>
        <xdr:cNvSpPr/>
      </xdr:nvSpPr>
      <xdr:spPr>
        <a:xfrm>
          <a:off x="0" y="0"/>
          <a:ext cx="6952293" cy="1321313"/>
        </a:xfrm>
        <a:prstGeom prst="roundRect">
          <a:avLst>
            <a:gd name="adj" fmla="val 6670"/>
          </a:avLst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just"/>
          <a:r>
            <a:rPr lang="fr-FR" sz="1400" b="1" i="0">
              <a:solidFill>
                <a:srgbClr val="000000"/>
              </a:solidFill>
              <a:latin typeface="Arial Narrow"/>
            </a:rPr>
            <a:t>CDPGF - PHASE DCE</a:t>
          </a:r>
        </a:p>
        <a:p>
          <a:pPr algn="just"/>
          <a:endParaRPr sz="800">
            <a:solidFill>
              <a:srgbClr val="000000"/>
            </a:solidFill>
            <a:latin typeface="Arial Narrow"/>
          </a:endParaRPr>
        </a:p>
        <a:p>
          <a:pPr algn="just"/>
          <a:endParaRPr sz="800">
            <a:solidFill>
              <a:srgbClr val="000000"/>
            </a:solidFill>
            <a:latin typeface="Arial Narrow"/>
          </a:endParaRPr>
        </a:p>
        <a:p>
          <a:pPr algn="just"/>
          <a:r>
            <a:rPr lang="fr-FR" sz="1100" b="1" i="0">
              <a:solidFill>
                <a:srgbClr val="000000"/>
              </a:solidFill>
              <a:latin typeface="Arial Narrow"/>
            </a:rPr>
            <a:t>CONSTRUCTION D'UN POLE UNIQUE DE RESTAURATION-LOISIRS CASERNE CBA DUPUIS</a:t>
          </a:r>
        </a:p>
        <a:p>
          <a:pPr algn="just"/>
          <a:r>
            <a:rPr lang="fr-FR" sz="1100" b="1" i="0">
              <a:solidFill>
                <a:srgbClr val="000000"/>
              </a:solidFill>
              <a:latin typeface="Arial Narrow"/>
            </a:rPr>
            <a:t> 97410 SAINT PIERRE</a:t>
          </a:r>
        </a:p>
        <a:p>
          <a:pPr algn="just"/>
          <a:endParaRPr sz="800">
            <a:solidFill>
              <a:srgbClr val="000000"/>
            </a:solidFill>
            <a:latin typeface="Arial Narrow"/>
          </a:endParaRPr>
        </a:p>
        <a:p>
          <a:pPr algn="just"/>
          <a:r>
            <a:rPr lang="fr-FR" sz="1100" b="1" i="0">
              <a:solidFill>
                <a:srgbClr val="000000"/>
              </a:solidFill>
              <a:latin typeface="Arial Narrow"/>
            </a:rPr>
            <a:t>ETAT - MINISTERE DES ARMEES - DID ST DENIS</a:t>
          </a:r>
        </a:p>
      </xdr:txBody>
    </xdr:sp>
    <xdr:clientData/>
  </xdr:twoCellAnchor>
  <xdr:twoCellAnchor editAs="absolute">
    <xdr:from>
      <xdr:col>1</xdr:col>
      <xdr:colOff>2628000</xdr:colOff>
      <xdr:row>0</xdr:row>
      <xdr:rowOff>709357</xdr:rowOff>
    </xdr:from>
    <xdr:to>
      <xdr:col>6</xdr:col>
      <xdr:colOff>6414</xdr:colOff>
      <xdr:row>0</xdr:row>
      <xdr:rowOff>1289739</xdr:rowOff>
    </xdr:to>
    <xdr:sp macro="" textlink="">
      <xdr:nvSpPr>
        <xdr:cNvPr id="4" name="Forme2"/>
        <xdr:cNvSpPr/>
      </xdr:nvSpPr>
      <xdr:spPr>
        <a:xfrm>
          <a:off x="3307899" y="709357"/>
          <a:ext cx="3362808" cy="58038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r"/>
          <a:r>
            <a:rPr lang="fr-FR" sz="1200" b="1" i="0">
              <a:solidFill>
                <a:srgbClr val="FF0000"/>
              </a:solidFill>
              <a:latin typeface="Arial Narrow"/>
            </a:rPr>
            <a:t>Sec N°4-3 SOL MINCE - PEINTURE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tabSelected="1" view="pageBreakPreview" zoomScale="99" zoomScaleNormal="100" zoomScaleSheetLayoutView="99" workbookViewId="0">
      <selection activeCell="C39" sqref="C39"/>
    </sheetView>
  </sheetViews>
  <sheetFormatPr baseColWidth="10" defaultColWidth="10.7265625" defaultRowHeight="14.5" x14ac:dyDescent="0.35"/>
  <cols>
    <col min="1" max="1" width="10.7265625" customWidth="1"/>
    <col min="2" max="2" width="50.7265625" customWidth="1"/>
    <col min="3" max="3" width="15.7265625" customWidth="1"/>
    <col min="4" max="4" width="6.7265625" customWidth="1"/>
    <col min="5" max="5" width="17.7265625" customWidth="1"/>
    <col min="6" max="6" width="16.7265625" customWidth="1"/>
    <col min="7" max="8" width="10.7265625" customWidth="1"/>
  </cols>
  <sheetData>
    <row r="1" spans="1:6" x14ac:dyDescent="0.35">
      <c r="B1" s="1"/>
    </row>
    <row r="2" spans="1:6" x14ac:dyDescent="0.35">
      <c r="B2" s="1"/>
    </row>
    <row r="3" spans="1:6" x14ac:dyDescent="0.35">
      <c r="B3" s="1"/>
    </row>
    <row r="5" spans="1:6" x14ac:dyDescent="0.35">
      <c r="B5" s="1" t="s">
        <v>550</v>
      </c>
    </row>
    <row r="6" spans="1:6" x14ac:dyDescent="0.35">
      <c r="B6" s="55" t="s">
        <v>547</v>
      </c>
      <c r="C6" s="55"/>
    </row>
    <row r="7" spans="1:6" x14ac:dyDescent="0.35">
      <c r="B7" s="1" t="s">
        <v>0</v>
      </c>
    </row>
    <row r="8" spans="1:6" x14ac:dyDescent="0.35">
      <c r="B8" s="1" t="s">
        <v>1</v>
      </c>
    </row>
    <row r="9" spans="1:6" x14ac:dyDescent="0.35">
      <c r="B9" s="1" t="s">
        <v>2</v>
      </c>
    </row>
    <row r="10" spans="1:6" x14ac:dyDescent="0.35">
      <c r="B10" s="2"/>
      <c r="C10" s="2"/>
      <c r="D10" s="2"/>
      <c r="E10" s="2"/>
      <c r="F10" s="2"/>
    </row>
    <row r="11" spans="1:6" x14ac:dyDescent="0.35">
      <c r="A11" s="3"/>
      <c r="B11" s="4" t="s">
        <v>3</v>
      </c>
      <c r="C11" s="5" t="s">
        <v>4</v>
      </c>
      <c r="D11" s="5" t="s">
        <v>5</v>
      </c>
      <c r="E11" s="5" t="s">
        <v>6</v>
      </c>
      <c r="F11" s="6" t="s">
        <v>7</v>
      </c>
    </row>
    <row r="12" spans="1:6" x14ac:dyDescent="0.35">
      <c r="A12" s="3"/>
      <c r="B12" s="7" t="s">
        <v>8</v>
      </c>
      <c r="C12" s="8">
        <f>'Sec N°4-1 MENUISERIE BOIS'!F94</f>
        <v>0</v>
      </c>
      <c r="D12" s="8">
        <v>8.5</v>
      </c>
      <c r="E12" s="8">
        <f>(C12*D12)/100</f>
        <v>0</v>
      </c>
      <c r="F12" s="9">
        <f>C12+E12</f>
        <v>0</v>
      </c>
    </row>
    <row r="13" spans="1:6" x14ac:dyDescent="0.35">
      <c r="A13" s="3"/>
      <c r="B13" s="10" t="s">
        <v>9</v>
      </c>
      <c r="C13" s="11">
        <f>'Sec N°4-2 CLOISONS SECHES - PL'!F29</f>
        <v>0</v>
      </c>
      <c r="D13" s="11">
        <v>8.5</v>
      </c>
      <c r="E13" s="11">
        <f>(C13*D13)/100</f>
        <v>0</v>
      </c>
      <c r="F13" s="12">
        <f>C13+E13</f>
        <v>0</v>
      </c>
    </row>
    <row r="14" spans="1:6" x14ac:dyDescent="0.35">
      <c r="A14" s="3"/>
      <c r="B14" s="10" t="s">
        <v>10</v>
      </c>
      <c r="C14" s="11">
        <f>'Sec N°4-3 SOL MINCE - PEINTURE'!F39</f>
        <v>0</v>
      </c>
      <c r="D14" s="11">
        <v>8.5</v>
      </c>
      <c r="E14" s="11">
        <f>(C14*D14)/100</f>
        <v>0</v>
      </c>
      <c r="F14" s="12">
        <f>C14+E14</f>
        <v>0</v>
      </c>
    </row>
    <row r="15" spans="1:6" x14ac:dyDescent="0.35">
      <c r="A15" s="3"/>
      <c r="B15" s="13"/>
      <c r="C15" s="14"/>
      <c r="D15" s="14"/>
      <c r="E15" s="14"/>
      <c r="F15" s="15"/>
    </row>
    <row r="16" spans="1:6" x14ac:dyDescent="0.35">
      <c r="A16" s="3"/>
      <c r="B16" s="54" t="s">
        <v>548</v>
      </c>
      <c r="C16" s="16">
        <f>SUBTOTAL(109,C12:C15)</f>
        <v>0</v>
      </c>
      <c r="D16" s="16"/>
      <c r="E16" s="16">
        <f>SUBTOTAL(109,E12:E15)</f>
        <v>0</v>
      </c>
      <c r="F16" s="17">
        <f>SUBTOTAL(109,F12:F15)</f>
        <v>0</v>
      </c>
    </row>
    <row r="17" spans="2:6" x14ac:dyDescent="0.35">
      <c r="B17" s="18"/>
      <c r="C17" s="18"/>
      <c r="D17" s="18"/>
      <c r="E17" s="18"/>
      <c r="F17" s="18"/>
    </row>
  </sheetData>
  <mergeCells count="1">
    <mergeCell ref="B6:C6"/>
  </mergeCells>
  <pageMargins left="0" right="0" top="0" bottom="0" header="0.76" footer="0.76"/>
  <pageSetup paperSize="9" scale="9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Z98"/>
  <sheetViews>
    <sheetView showGridLines="0" view="pageBreakPreview" zoomScale="99" zoomScaleNormal="100" zoomScaleSheetLayoutView="99" workbookViewId="0">
      <pane xSplit="2" ySplit="2" topLeftCell="C3" activePane="bottomRight" state="frozen"/>
      <selection activeCell="B1" sqref="B1"/>
      <selection pane="topRight" activeCell="B1" sqref="B1"/>
      <selection pane="bottomLeft" activeCell="B1" sqref="B1"/>
      <selection pane="bottomRight" activeCell="D8" sqref="D8"/>
    </sheetView>
  </sheetViews>
  <sheetFormatPr baseColWidth="10" defaultColWidth="10.7265625" defaultRowHeight="14.5" x14ac:dyDescent="0.35"/>
  <cols>
    <col min="1" max="1" width="9.7265625" customWidth="1"/>
    <col min="2" max="2" width="46.7265625" customWidth="1"/>
    <col min="3" max="3" width="4.7265625" customWidth="1"/>
    <col min="4" max="5" width="10.7265625" customWidth="1"/>
    <col min="6" max="6" width="12.7265625" customWidth="1"/>
    <col min="7" max="7" width="10.7265625" customWidth="1"/>
    <col min="701" max="703" width="10.7265625" customWidth="1"/>
  </cols>
  <sheetData>
    <row r="1" spans="1:702" ht="113.4" customHeight="1" x14ac:dyDescent="0.35">
      <c r="A1" s="56"/>
      <c r="B1" s="57"/>
      <c r="C1" s="57"/>
      <c r="D1" s="57"/>
      <c r="E1" s="57"/>
      <c r="F1" s="58"/>
    </row>
    <row r="2" spans="1:702" ht="29" x14ac:dyDescent="0.35">
      <c r="A2" s="19"/>
      <c r="B2" s="20" t="s">
        <v>11</v>
      </c>
      <c r="C2" s="21" t="s">
        <v>12</v>
      </c>
      <c r="D2" s="21" t="s">
        <v>549</v>
      </c>
      <c r="E2" s="21" t="s">
        <v>13</v>
      </c>
      <c r="F2" s="21" t="s">
        <v>14</v>
      </c>
    </row>
    <row r="3" spans="1:702" x14ac:dyDescent="0.35">
      <c r="A3" s="22"/>
      <c r="B3" s="23"/>
      <c r="C3" s="24"/>
      <c r="D3" s="24"/>
      <c r="E3" s="24"/>
      <c r="F3" s="25"/>
    </row>
    <row r="4" spans="1:702" ht="15.5" x14ac:dyDescent="0.35">
      <c r="A4" s="26" t="s">
        <v>15</v>
      </c>
      <c r="B4" s="27" t="s">
        <v>16</v>
      </c>
      <c r="C4" s="28"/>
      <c r="D4" s="28"/>
      <c r="E4" s="28"/>
      <c r="F4" s="29"/>
      <c r="ZY4" t="s">
        <v>17</v>
      </c>
      <c r="ZZ4" s="30"/>
    </row>
    <row r="5" spans="1:702" x14ac:dyDescent="0.35">
      <c r="A5" s="26"/>
      <c r="B5" s="31" t="s">
        <v>18</v>
      </c>
      <c r="C5" s="28"/>
      <c r="D5" s="28"/>
      <c r="E5" s="28"/>
      <c r="F5" s="29"/>
      <c r="ZY5" t="s">
        <v>19</v>
      </c>
      <c r="ZZ5" s="30"/>
    </row>
    <row r="6" spans="1:702" x14ac:dyDescent="0.35">
      <c r="A6" s="26"/>
      <c r="B6" s="32" t="s">
        <v>20</v>
      </c>
      <c r="C6" s="28"/>
      <c r="D6" s="28"/>
      <c r="E6" s="28"/>
      <c r="F6" s="29"/>
      <c r="ZY6" t="s">
        <v>21</v>
      </c>
      <c r="ZZ6" s="30"/>
    </row>
    <row r="7" spans="1:702" x14ac:dyDescent="0.35">
      <c r="A7" s="26"/>
      <c r="B7" s="33" t="s">
        <v>22</v>
      </c>
      <c r="C7" s="28"/>
      <c r="D7" s="28"/>
      <c r="E7" s="28"/>
      <c r="F7" s="29"/>
      <c r="ZY7" t="s">
        <v>23</v>
      </c>
      <c r="ZZ7" s="30"/>
    </row>
    <row r="8" spans="1:702" x14ac:dyDescent="0.35">
      <c r="A8" s="34" t="s">
        <v>24</v>
      </c>
      <c r="B8" s="35" t="s">
        <v>25</v>
      </c>
      <c r="C8" s="36" t="s">
        <v>26</v>
      </c>
      <c r="D8" s="37"/>
      <c r="E8" s="38"/>
      <c r="F8" s="39">
        <f>ROUND(D8*E8,2)</f>
        <v>0</v>
      </c>
      <c r="ZY8" t="s">
        <v>27</v>
      </c>
      <c r="ZZ8" s="30" t="s">
        <v>28</v>
      </c>
    </row>
    <row r="9" spans="1:702" x14ac:dyDescent="0.35">
      <c r="A9" s="26"/>
      <c r="B9" s="33" t="s">
        <v>29</v>
      </c>
      <c r="C9" s="28"/>
      <c r="D9" s="28"/>
      <c r="E9" s="28"/>
      <c r="F9" s="29"/>
      <c r="ZY9" t="s">
        <v>30</v>
      </c>
      <c r="ZZ9" s="30"/>
    </row>
    <row r="10" spans="1:702" x14ac:dyDescent="0.35">
      <c r="A10" s="34" t="s">
        <v>31</v>
      </c>
      <c r="B10" s="35" t="s">
        <v>32</v>
      </c>
      <c r="C10" s="36" t="s">
        <v>33</v>
      </c>
      <c r="D10" s="37"/>
      <c r="E10" s="38"/>
      <c r="F10" s="39">
        <f>ROUND(D10*E10,2)</f>
        <v>0</v>
      </c>
      <c r="ZY10" t="s">
        <v>34</v>
      </c>
      <c r="ZZ10" s="30" t="s">
        <v>35</v>
      </c>
    </row>
    <row r="11" spans="1:702" x14ac:dyDescent="0.35">
      <c r="A11" s="34" t="s">
        <v>36</v>
      </c>
      <c r="B11" s="35" t="s">
        <v>37</v>
      </c>
      <c r="C11" s="36" t="s">
        <v>38</v>
      </c>
      <c r="D11" s="37"/>
      <c r="E11" s="38"/>
      <c r="F11" s="39">
        <f>ROUND(D11*E11,2)</f>
        <v>0</v>
      </c>
      <c r="ZY11" t="s">
        <v>39</v>
      </c>
      <c r="ZZ11" s="30" t="s">
        <v>40</v>
      </c>
    </row>
    <row r="12" spans="1:702" ht="15.5" x14ac:dyDescent="0.35">
      <c r="A12" s="26" t="s">
        <v>41</v>
      </c>
      <c r="B12" s="27" t="s">
        <v>42</v>
      </c>
      <c r="C12" s="28"/>
      <c r="D12" s="28"/>
      <c r="E12" s="28"/>
      <c r="F12" s="29"/>
      <c r="ZY12" t="s">
        <v>43</v>
      </c>
      <c r="ZZ12" s="30"/>
    </row>
    <row r="13" spans="1:702" x14ac:dyDescent="0.35">
      <c r="A13" s="26"/>
      <c r="B13" s="31" t="s">
        <v>44</v>
      </c>
      <c r="C13" s="28"/>
      <c r="D13" s="28"/>
      <c r="E13" s="28"/>
      <c r="F13" s="29"/>
      <c r="ZY13" t="s">
        <v>45</v>
      </c>
      <c r="ZZ13" s="30"/>
    </row>
    <row r="14" spans="1:702" x14ac:dyDescent="0.35">
      <c r="A14" s="26"/>
      <c r="B14" s="32" t="s">
        <v>46</v>
      </c>
      <c r="C14" s="28"/>
      <c r="D14" s="28"/>
      <c r="E14" s="28"/>
      <c r="F14" s="29"/>
      <c r="ZY14" t="s">
        <v>47</v>
      </c>
      <c r="ZZ14" s="30"/>
    </row>
    <row r="15" spans="1:702" x14ac:dyDescent="0.35">
      <c r="A15" s="26"/>
      <c r="B15" s="33" t="s">
        <v>48</v>
      </c>
      <c r="C15" s="28"/>
      <c r="D15" s="28"/>
      <c r="E15" s="28"/>
      <c r="F15" s="29"/>
      <c r="ZY15" t="s">
        <v>49</v>
      </c>
      <c r="ZZ15" s="30"/>
    </row>
    <row r="16" spans="1:702" x14ac:dyDescent="0.35">
      <c r="A16" s="34" t="s">
        <v>50</v>
      </c>
      <c r="B16" s="35" t="s">
        <v>51</v>
      </c>
      <c r="C16" s="36" t="s">
        <v>52</v>
      </c>
      <c r="D16" s="37"/>
      <c r="E16" s="38"/>
      <c r="F16" s="39">
        <f>ROUND(D16*E16,2)</f>
        <v>0</v>
      </c>
      <c r="ZY16" t="s">
        <v>53</v>
      </c>
      <c r="ZZ16" s="30" t="s">
        <v>54</v>
      </c>
    </row>
    <row r="17" spans="1:702" x14ac:dyDescent="0.35">
      <c r="A17" s="26"/>
      <c r="B17" s="33" t="s">
        <v>55</v>
      </c>
      <c r="C17" s="28"/>
      <c r="D17" s="28"/>
      <c r="E17" s="28"/>
      <c r="F17" s="29"/>
      <c r="ZY17" t="s">
        <v>56</v>
      </c>
      <c r="ZZ17" s="30"/>
    </row>
    <row r="18" spans="1:702" x14ac:dyDescent="0.35">
      <c r="A18" s="34" t="s">
        <v>57</v>
      </c>
      <c r="B18" s="35" t="s">
        <v>58</v>
      </c>
      <c r="C18" s="36" t="s">
        <v>59</v>
      </c>
      <c r="D18" s="37"/>
      <c r="E18" s="38"/>
      <c r="F18" s="39">
        <f>ROUND(D18*E18,2)</f>
        <v>0</v>
      </c>
      <c r="ZY18" t="s">
        <v>60</v>
      </c>
      <c r="ZZ18" s="30" t="s">
        <v>61</v>
      </c>
    </row>
    <row r="19" spans="1:702" x14ac:dyDescent="0.35">
      <c r="A19" s="34" t="s">
        <v>62</v>
      </c>
      <c r="B19" s="35" t="s">
        <v>63</v>
      </c>
      <c r="C19" s="36" t="s">
        <v>64</v>
      </c>
      <c r="D19" s="37"/>
      <c r="E19" s="38"/>
      <c r="F19" s="39">
        <f>ROUND(D19*E19,2)</f>
        <v>0</v>
      </c>
      <c r="ZY19" t="s">
        <v>65</v>
      </c>
      <c r="ZZ19" s="30" t="s">
        <v>66</v>
      </c>
    </row>
    <row r="20" spans="1:702" x14ac:dyDescent="0.35">
      <c r="A20" s="26"/>
      <c r="B20" s="31" t="s">
        <v>67</v>
      </c>
      <c r="C20" s="28"/>
      <c r="D20" s="28"/>
      <c r="E20" s="28"/>
      <c r="F20" s="29"/>
      <c r="ZY20" t="s">
        <v>68</v>
      </c>
      <c r="ZZ20" s="30"/>
    </row>
    <row r="21" spans="1:702" x14ac:dyDescent="0.35">
      <c r="A21" s="26"/>
      <c r="B21" s="32" t="s">
        <v>69</v>
      </c>
      <c r="C21" s="28"/>
      <c r="D21" s="28"/>
      <c r="E21" s="28"/>
      <c r="F21" s="29"/>
      <c r="ZY21" t="s">
        <v>70</v>
      </c>
      <c r="ZZ21" s="30"/>
    </row>
    <row r="22" spans="1:702" x14ac:dyDescent="0.35">
      <c r="A22" s="26"/>
      <c r="B22" s="33" t="s">
        <v>71</v>
      </c>
      <c r="C22" s="28"/>
      <c r="D22" s="28"/>
      <c r="E22" s="28"/>
      <c r="F22" s="29"/>
      <c r="ZY22" t="s">
        <v>72</v>
      </c>
      <c r="ZZ22" s="30"/>
    </row>
    <row r="23" spans="1:702" x14ac:dyDescent="0.35">
      <c r="A23" s="34" t="s">
        <v>73</v>
      </c>
      <c r="B23" s="35" t="s">
        <v>74</v>
      </c>
      <c r="C23" s="36" t="s">
        <v>75</v>
      </c>
      <c r="D23" s="37"/>
      <c r="E23" s="38"/>
      <c r="F23" s="39">
        <f>ROUND(D23*E23,2)</f>
        <v>0</v>
      </c>
      <c r="ZY23" t="s">
        <v>76</v>
      </c>
      <c r="ZZ23" s="30" t="s">
        <v>77</v>
      </c>
    </row>
    <row r="24" spans="1:702" x14ac:dyDescent="0.35">
      <c r="A24" s="26"/>
      <c r="B24" s="31" t="s">
        <v>78</v>
      </c>
      <c r="C24" s="28"/>
      <c r="D24" s="28"/>
      <c r="E24" s="28"/>
      <c r="F24" s="29"/>
      <c r="ZY24" t="s">
        <v>79</v>
      </c>
      <c r="ZZ24" s="30"/>
    </row>
    <row r="25" spans="1:702" ht="26" x14ac:dyDescent="0.35">
      <c r="A25" s="26"/>
      <c r="B25" s="32" t="s">
        <v>80</v>
      </c>
      <c r="C25" s="28"/>
      <c r="D25" s="28"/>
      <c r="E25" s="28"/>
      <c r="F25" s="29"/>
      <c r="ZY25" t="s">
        <v>81</v>
      </c>
      <c r="ZZ25" s="30"/>
    </row>
    <row r="26" spans="1:702" x14ac:dyDescent="0.35">
      <c r="A26" s="26"/>
      <c r="B26" s="33" t="s">
        <v>82</v>
      </c>
      <c r="C26" s="28"/>
      <c r="D26" s="28"/>
      <c r="E26" s="28"/>
      <c r="F26" s="29"/>
      <c r="ZY26" t="s">
        <v>83</v>
      </c>
      <c r="ZZ26" s="30"/>
    </row>
    <row r="27" spans="1:702" x14ac:dyDescent="0.35">
      <c r="A27" s="34" t="s">
        <v>84</v>
      </c>
      <c r="B27" s="35" t="s">
        <v>85</v>
      </c>
      <c r="C27" s="36" t="s">
        <v>86</v>
      </c>
      <c r="D27" s="37"/>
      <c r="E27" s="38"/>
      <c r="F27" s="39">
        <f>ROUND(D27*E27,2)</f>
        <v>0</v>
      </c>
      <c r="ZY27" t="s">
        <v>87</v>
      </c>
      <c r="ZZ27" s="30" t="s">
        <v>88</v>
      </c>
    </row>
    <row r="28" spans="1:702" x14ac:dyDescent="0.35">
      <c r="A28" s="34" t="s">
        <v>89</v>
      </c>
      <c r="B28" s="35" t="s">
        <v>90</v>
      </c>
      <c r="C28" s="36" t="s">
        <v>91</v>
      </c>
      <c r="D28" s="37"/>
      <c r="E28" s="38"/>
      <c r="F28" s="39">
        <f>ROUND(D28*E28,2)</f>
        <v>0</v>
      </c>
      <c r="ZY28" t="s">
        <v>92</v>
      </c>
      <c r="ZZ28" s="30" t="s">
        <v>93</v>
      </c>
    </row>
    <row r="29" spans="1:702" x14ac:dyDescent="0.35">
      <c r="A29" s="26"/>
      <c r="B29" s="31" t="s">
        <v>94</v>
      </c>
      <c r="C29" s="28"/>
      <c r="D29" s="28"/>
      <c r="E29" s="28"/>
      <c r="F29" s="29"/>
      <c r="ZY29" t="s">
        <v>95</v>
      </c>
      <c r="ZZ29" s="30"/>
    </row>
    <row r="30" spans="1:702" x14ac:dyDescent="0.35">
      <c r="A30" s="26"/>
      <c r="B30" s="32" t="s">
        <v>96</v>
      </c>
      <c r="C30" s="28"/>
      <c r="D30" s="28"/>
      <c r="E30" s="28"/>
      <c r="F30" s="29"/>
      <c r="ZY30" t="s">
        <v>97</v>
      </c>
      <c r="ZZ30" s="30"/>
    </row>
    <row r="31" spans="1:702" x14ac:dyDescent="0.35">
      <c r="A31" s="26"/>
      <c r="B31" s="33" t="s">
        <v>98</v>
      </c>
      <c r="C31" s="28"/>
      <c r="D31" s="28"/>
      <c r="E31" s="28"/>
      <c r="F31" s="29"/>
      <c r="ZY31" t="s">
        <v>99</v>
      </c>
      <c r="ZZ31" s="30"/>
    </row>
    <row r="32" spans="1:702" x14ac:dyDescent="0.35">
      <c r="A32" s="34" t="s">
        <v>100</v>
      </c>
      <c r="B32" s="35" t="s">
        <v>101</v>
      </c>
      <c r="C32" s="36" t="s">
        <v>102</v>
      </c>
      <c r="D32" s="37"/>
      <c r="E32" s="38"/>
      <c r="F32" s="39">
        <f>ROUND(D32*E32,2)</f>
        <v>0</v>
      </c>
      <c r="ZY32" t="s">
        <v>103</v>
      </c>
      <c r="ZZ32" s="30" t="s">
        <v>104</v>
      </c>
    </row>
    <row r="33" spans="1:702" ht="26" x14ac:dyDescent="0.35">
      <c r="A33" s="26"/>
      <c r="B33" s="32" t="s">
        <v>105</v>
      </c>
      <c r="C33" s="28"/>
      <c r="D33" s="28"/>
      <c r="E33" s="28"/>
      <c r="F33" s="29"/>
      <c r="ZY33" t="s">
        <v>106</v>
      </c>
      <c r="ZZ33" s="30"/>
    </row>
    <row r="34" spans="1:702" x14ac:dyDescent="0.35">
      <c r="A34" s="34" t="s">
        <v>107</v>
      </c>
      <c r="B34" s="35" t="s">
        <v>108</v>
      </c>
      <c r="C34" s="36" t="s">
        <v>109</v>
      </c>
      <c r="D34" s="37"/>
      <c r="E34" s="38"/>
      <c r="F34" s="39">
        <f>ROUND(D34*E34,2)</f>
        <v>0</v>
      </c>
      <c r="ZY34" t="s">
        <v>110</v>
      </c>
      <c r="ZZ34" s="30" t="s">
        <v>111</v>
      </c>
    </row>
    <row r="35" spans="1:702" x14ac:dyDescent="0.35">
      <c r="A35" s="34" t="s">
        <v>112</v>
      </c>
      <c r="B35" s="35" t="s">
        <v>113</v>
      </c>
      <c r="C35" s="36" t="s">
        <v>114</v>
      </c>
      <c r="D35" s="37"/>
      <c r="E35" s="38"/>
      <c r="F35" s="39">
        <f>ROUND(D35*E35,2)</f>
        <v>0</v>
      </c>
      <c r="ZY35" t="s">
        <v>115</v>
      </c>
      <c r="ZZ35" s="30" t="s">
        <v>116</v>
      </c>
    </row>
    <row r="36" spans="1:702" x14ac:dyDescent="0.35">
      <c r="A36" s="34" t="s">
        <v>117</v>
      </c>
      <c r="B36" s="35" t="s">
        <v>118</v>
      </c>
      <c r="C36" s="36" t="s">
        <v>119</v>
      </c>
      <c r="D36" s="37"/>
      <c r="E36" s="38"/>
      <c r="F36" s="39">
        <f>ROUND(D36*E36,2)</f>
        <v>0</v>
      </c>
      <c r="ZY36" t="s">
        <v>120</v>
      </c>
      <c r="ZZ36" s="30" t="s">
        <v>121</v>
      </c>
    </row>
    <row r="37" spans="1:702" x14ac:dyDescent="0.35">
      <c r="A37" s="26"/>
      <c r="B37" s="31" t="s">
        <v>122</v>
      </c>
      <c r="C37" s="28"/>
      <c r="D37" s="28"/>
      <c r="E37" s="28"/>
      <c r="F37" s="29"/>
      <c r="ZY37" t="s">
        <v>123</v>
      </c>
      <c r="ZZ37" s="30"/>
    </row>
    <row r="38" spans="1:702" ht="26" x14ac:dyDescent="0.35">
      <c r="A38" s="26"/>
      <c r="B38" s="32" t="s">
        <v>124</v>
      </c>
      <c r="C38" s="28"/>
      <c r="D38" s="28"/>
      <c r="E38" s="28"/>
      <c r="F38" s="29"/>
      <c r="ZY38" t="s">
        <v>125</v>
      </c>
      <c r="ZZ38" s="30"/>
    </row>
    <row r="39" spans="1:702" x14ac:dyDescent="0.35">
      <c r="A39" s="34" t="s">
        <v>126</v>
      </c>
      <c r="B39" s="35" t="s">
        <v>127</v>
      </c>
      <c r="C39" s="36" t="s">
        <v>128</v>
      </c>
      <c r="D39" s="37"/>
      <c r="E39" s="38"/>
      <c r="F39" s="39">
        <f>ROUND(D39*E39,2)</f>
        <v>0</v>
      </c>
      <c r="ZY39" t="s">
        <v>129</v>
      </c>
      <c r="ZZ39" s="30" t="s">
        <v>130</v>
      </c>
    </row>
    <row r="40" spans="1:702" x14ac:dyDescent="0.35">
      <c r="A40" s="34" t="s">
        <v>131</v>
      </c>
      <c r="B40" s="35" t="s">
        <v>132</v>
      </c>
      <c r="C40" s="36" t="s">
        <v>133</v>
      </c>
      <c r="D40" s="37"/>
      <c r="E40" s="38"/>
      <c r="F40" s="39">
        <f>ROUND(D40*E40,2)</f>
        <v>0</v>
      </c>
      <c r="ZY40" t="s">
        <v>134</v>
      </c>
      <c r="ZZ40" s="30" t="s">
        <v>135</v>
      </c>
    </row>
    <row r="41" spans="1:702" x14ac:dyDescent="0.35">
      <c r="A41" s="26"/>
      <c r="B41" s="32" t="s">
        <v>136</v>
      </c>
      <c r="C41" s="28"/>
      <c r="D41" s="28"/>
      <c r="E41" s="28"/>
      <c r="F41" s="29"/>
      <c r="ZY41" t="s">
        <v>137</v>
      </c>
      <c r="ZZ41" s="30"/>
    </row>
    <row r="42" spans="1:702" x14ac:dyDescent="0.35">
      <c r="A42" s="26"/>
      <c r="B42" s="33" t="s">
        <v>138</v>
      </c>
      <c r="C42" s="28"/>
      <c r="D42" s="28"/>
      <c r="E42" s="28"/>
      <c r="F42" s="29"/>
      <c r="ZY42" t="s">
        <v>139</v>
      </c>
      <c r="ZZ42" s="30"/>
    </row>
    <row r="43" spans="1:702" x14ac:dyDescent="0.35">
      <c r="A43" s="34" t="s">
        <v>140</v>
      </c>
      <c r="B43" s="35" t="s">
        <v>141</v>
      </c>
      <c r="C43" s="36" t="s">
        <v>142</v>
      </c>
      <c r="D43" s="37"/>
      <c r="E43" s="38"/>
      <c r="F43" s="39">
        <f>ROUND(D43*E43,2)</f>
        <v>0</v>
      </c>
      <c r="ZY43" t="s">
        <v>143</v>
      </c>
      <c r="ZZ43" s="30" t="s">
        <v>144</v>
      </c>
    </row>
    <row r="44" spans="1:702" x14ac:dyDescent="0.35">
      <c r="A44" s="34" t="s">
        <v>145</v>
      </c>
      <c r="B44" s="35" t="s">
        <v>146</v>
      </c>
      <c r="C44" s="36" t="s">
        <v>147</v>
      </c>
      <c r="D44" s="37"/>
      <c r="E44" s="38"/>
      <c r="F44" s="39">
        <f>ROUND(D44*E44,2)</f>
        <v>0</v>
      </c>
      <c r="ZY44" t="s">
        <v>148</v>
      </c>
      <c r="ZZ44" s="30" t="s">
        <v>149</v>
      </c>
    </row>
    <row r="45" spans="1:702" x14ac:dyDescent="0.35">
      <c r="A45" s="26"/>
      <c r="B45" s="31" t="s">
        <v>150</v>
      </c>
      <c r="C45" s="28"/>
      <c r="D45" s="28"/>
      <c r="E45" s="28"/>
      <c r="F45" s="29"/>
      <c r="ZY45" t="s">
        <v>151</v>
      </c>
      <c r="ZZ45" s="30"/>
    </row>
    <row r="46" spans="1:702" x14ac:dyDescent="0.35">
      <c r="A46" s="26"/>
      <c r="B46" s="32" t="s">
        <v>152</v>
      </c>
      <c r="C46" s="28"/>
      <c r="D46" s="28"/>
      <c r="E46" s="28"/>
      <c r="F46" s="29"/>
      <c r="ZY46" t="s">
        <v>153</v>
      </c>
      <c r="ZZ46" s="30"/>
    </row>
    <row r="47" spans="1:702" x14ac:dyDescent="0.35">
      <c r="A47" s="26"/>
      <c r="B47" s="33" t="s">
        <v>154</v>
      </c>
      <c r="C47" s="28"/>
      <c r="D47" s="28"/>
      <c r="E47" s="28"/>
      <c r="F47" s="29"/>
      <c r="ZY47" t="s">
        <v>155</v>
      </c>
      <c r="ZZ47" s="30"/>
    </row>
    <row r="48" spans="1:702" x14ac:dyDescent="0.35">
      <c r="A48" s="34" t="s">
        <v>156</v>
      </c>
      <c r="B48" s="35" t="s">
        <v>157</v>
      </c>
      <c r="C48" s="36" t="s">
        <v>158</v>
      </c>
      <c r="D48" s="37"/>
      <c r="E48" s="38"/>
      <c r="F48" s="39">
        <f>ROUND(D48*E48,2)</f>
        <v>0</v>
      </c>
      <c r="ZY48" t="s">
        <v>159</v>
      </c>
      <c r="ZZ48" s="30" t="s">
        <v>160</v>
      </c>
    </row>
    <row r="49" spans="1:702" x14ac:dyDescent="0.35">
      <c r="A49" s="34" t="s">
        <v>161</v>
      </c>
      <c r="B49" s="35" t="s">
        <v>162</v>
      </c>
      <c r="C49" s="36" t="s">
        <v>163</v>
      </c>
      <c r="D49" s="37"/>
      <c r="E49" s="38"/>
      <c r="F49" s="39">
        <f>ROUND(D49*E49,2)</f>
        <v>0</v>
      </c>
      <c r="ZY49" t="s">
        <v>164</v>
      </c>
      <c r="ZZ49" s="30" t="s">
        <v>165</v>
      </c>
    </row>
    <row r="50" spans="1:702" x14ac:dyDescent="0.35">
      <c r="A50" s="26"/>
      <c r="B50" s="33" t="s">
        <v>166</v>
      </c>
      <c r="C50" s="28"/>
      <c r="D50" s="28"/>
      <c r="E50" s="28"/>
      <c r="F50" s="29"/>
      <c r="ZY50" t="s">
        <v>167</v>
      </c>
      <c r="ZZ50" s="30"/>
    </row>
    <row r="51" spans="1:702" x14ac:dyDescent="0.35">
      <c r="A51" s="34" t="s">
        <v>168</v>
      </c>
      <c r="B51" s="35" t="s">
        <v>169</v>
      </c>
      <c r="C51" s="36" t="s">
        <v>170</v>
      </c>
      <c r="D51" s="37"/>
      <c r="E51" s="38"/>
      <c r="F51" s="39">
        <f>ROUND(D51*E51,2)</f>
        <v>0</v>
      </c>
      <c r="ZY51" t="s">
        <v>171</v>
      </c>
      <c r="ZZ51" s="30" t="s">
        <v>172</v>
      </c>
    </row>
    <row r="52" spans="1:702" x14ac:dyDescent="0.35">
      <c r="A52" s="26"/>
      <c r="B52" s="33" t="s">
        <v>173</v>
      </c>
      <c r="C52" s="28"/>
      <c r="D52" s="28"/>
      <c r="E52" s="28"/>
      <c r="F52" s="29"/>
      <c r="ZY52" t="s">
        <v>174</v>
      </c>
      <c r="ZZ52" s="30"/>
    </row>
    <row r="53" spans="1:702" x14ac:dyDescent="0.35">
      <c r="A53" s="34" t="s">
        <v>175</v>
      </c>
      <c r="B53" s="35" t="s">
        <v>176</v>
      </c>
      <c r="C53" s="36" t="s">
        <v>177</v>
      </c>
      <c r="D53" s="37"/>
      <c r="E53" s="38"/>
      <c r="F53" s="39">
        <f>ROUND(D53*E53,2)</f>
        <v>0</v>
      </c>
      <c r="ZY53" t="s">
        <v>178</v>
      </c>
      <c r="ZZ53" s="30" t="s">
        <v>179</v>
      </c>
    </row>
    <row r="54" spans="1:702" x14ac:dyDescent="0.35">
      <c r="A54" s="26"/>
      <c r="B54" s="32" t="s">
        <v>180</v>
      </c>
      <c r="C54" s="28"/>
      <c r="D54" s="28"/>
      <c r="E54" s="28"/>
      <c r="F54" s="29"/>
      <c r="ZY54" t="s">
        <v>181</v>
      </c>
      <c r="ZZ54" s="30"/>
    </row>
    <row r="55" spans="1:702" x14ac:dyDescent="0.35">
      <c r="A55" s="26"/>
      <c r="B55" s="33" t="s">
        <v>182</v>
      </c>
      <c r="C55" s="28"/>
      <c r="D55" s="28"/>
      <c r="E55" s="28"/>
      <c r="F55" s="29"/>
      <c r="ZY55" t="s">
        <v>183</v>
      </c>
      <c r="ZZ55" s="30"/>
    </row>
    <row r="56" spans="1:702" x14ac:dyDescent="0.35">
      <c r="A56" s="34" t="s">
        <v>184</v>
      </c>
      <c r="B56" s="35" t="s">
        <v>185</v>
      </c>
      <c r="C56" s="36" t="s">
        <v>186</v>
      </c>
      <c r="D56" s="37"/>
      <c r="E56" s="38"/>
      <c r="F56" s="39">
        <f>ROUND(D56*E56,2)</f>
        <v>0</v>
      </c>
      <c r="ZY56" t="s">
        <v>187</v>
      </c>
      <c r="ZZ56" s="30" t="s">
        <v>188</v>
      </c>
    </row>
    <row r="57" spans="1:702" x14ac:dyDescent="0.35">
      <c r="A57" s="34" t="s">
        <v>189</v>
      </c>
      <c r="B57" s="35" t="s">
        <v>190</v>
      </c>
      <c r="C57" s="36" t="s">
        <v>191</v>
      </c>
      <c r="D57" s="37"/>
      <c r="E57" s="38"/>
      <c r="F57" s="39">
        <f>ROUND(D57*E57,2)</f>
        <v>0</v>
      </c>
      <c r="ZY57" t="s">
        <v>192</v>
      </c>
      <c r="ZZ57" s="30" t="s">
        <v>193</v>
      </c>
    </row>
    <row r="58" spans="1:702" x14ac:dyDescent="0.35">
      <c r="A58" s="26"/>
      <c r="B58" s="31" t="s">
        <v>194</v>
      </c>
      <c r="C58" s="28"/>
      <c r="D58" s="28"/>
      <c r="E58" s="28"/>
      <c r="F58" s="29"/>
      <c r="ZY58" t="s">
        <v>195</v>
      </c>
      <c r="ZZ58" s="30"/>
    </row>
    <row r="59" spans="1:702" x14ac:dyDescent="0.35">
      <c r="A59" s="26"/>
      <c r="B59" s="32" t="s">
        <v>196</v>
      </c>
      <c r="C59" s="28"/>
      <c r="D59" s="28"/>
      <c r="E59" s="28"/>
      <c r="F59" s="29"/>
      <c r="ZY59" t="s">
        <v>197</v>
      </c>
      <c r="ZZ59" s="30"/>
    </row>
    <row r="60" spans="1:702" x14ac:dyDescent="0.35">
      <c r="A60" s="34" t="s">
        <v>198</v>
      </c>
      <c r="B60" s="35" t="s">
        <v>199</v>
      </c>
      <c r="C60" s="36" t="s">
        <v>200</v>
      </c>
      <c r="D60" s="37"/>
      <c r="E60" s="38"/>
      <c r="F60" s="39">
        <f>ROUND(D60*E60,2)</f>
        <v>0</v>
      </c>
      <c r="ZY60" t="s">
        <v>201</v>
      </c>
      <c r="ZZ60" s="30" t="s">
        <v>202</v>
      </c>
    </row>
    <row r="61" spans="1:702" x14ac:dyDescent="0.35">
      <c r="A61" s="26"/>
      <c r="B61" s="31" t="s">
        <v>203</v>
      </c>
      <c r="C61" s="28"/>
      <c r="D61" s="28"/>
      <c r="E61" s="28"/>
      <c r="F61" s="29"/>
      <c r="ZY61" t="s">
        <v>204</v>
      </c>
      <c r="ZZ61" s="30"/>
    </row>
    <row r="62" spans="1:702" x14ac:dyDescent="0.35">
      <c r="A62" s="26"/>
      <c r="B62" s="32" t="s">
        <v>205</v>
      </c>
      <c r="C62" s="28"/>
      <c r="D62" s="28"/>
      <c r="E62" s="28"/>
      <c r="F62" s="29"/>
      <c r="ZY62" t="s">
        <v>206</v>
      </c>
      <c r="ZZ62" s="30"/>
    </row>
    <row r="63" spans="1:702" x14ac:dyDescent="0.35">
      <c r="A63" s="34" t="s">
        <v>207</v>
      </c>
      <c r="B63" s="35" t="s">
        <v>208</v>
      </c>
      <c r="C63" s="36" t="s">
        <v>209</v>
      </c>
      <c r="D63" s="37"/>
      <c r="E63" s="38"/>
      <c r="F63" s="39">
        <f>ROUND(D63*E63,2)</f>
        <v>0</v>
      </c>
      <c r="ZY63" t="s">
        <v>210</v>
      </c>
      <c r="ZZ63" s="30" t="s">
        <v>211</v>
      </c>
    </row>
    <row r="64" spans="1:702" x14ac:dyDescent="0.35">
      <c r="A64" s="26"/>
      <c r="B64" s="32" t="s">
        <v>212</v>
      </c>
      <c r="C64" s="28"/>
      <c r="D64" s="28"/>
      <c r="E64" s="28"/>
      <c r="F64" s="29"/>
      <c r="ZY64" t="s">
        <v>213</v>
      </c>
      <c r="ZZ64" s="30"/>
    </row>
    <row r="65" spans="1:702" x14ac:dyDescent="0.35">
      <c r="A65" s="34" t="s">
        <v>214</v>
      </c>
      <c r="B65" s="35" t="s">
        <v>215</v>
      </c>
      <c r="C65" s="36" t="s">
        <v>216</v>
      </c>
      <c r="D65" s="38"/>
      <c r="E65" s="38"/>
      <c r="F65" s="39">
        <f>ROUND(D65*E65,2)</f>
        <v>0</v>
      </c>
      <c r="ZY65" t="s">
        <v>217</v>
      </c>
      <c r="ZZ65" s="30" t="s">
        <v>218</v>
      </c>
    </row>
    <row r="66" spans="1:702" ht="15.5" x14ac:dyDescent="0.35">
      <c r="A66" s="26" t="s">
        <v>219</v>
      </c>
      <c r="B66" s="27" t="s">
        <v>220</v>
      </c>
      <c r="C66" s="28"/>
      <c r="D66" s="28"/>
      <c r="E66" s="28"/>
      <c r="F66" s="29"/>
      <c r="ZY66" t="s">
        <v>221</v>
      </c>
      <c r="ZZ66" s="30"/>
    </row>
    <row r="67" spans="1:702" x14ac:dyDescent="0.35">
      <c r="A67" s="26"/>
      <c r="B67" s="31" t="s">
        <v>222</v>
      </c>
      <c r="C67" s="28"/>
      <c r="D67" s="28"/>
      <c r="E67" s="28"/>
      <c r="F67" s="29"/>
      <c r="ZY67" t="s">
        <v>223</v>
      </c>
      <c r="ZZ67" s="30"/>
    </row>
    <row r="68" spans="1:702" x14ac:dyDescent="0.35">
      <c r="A68" s="34" t="s">
        <v>224</v>
      </c>
      <c r="B68" s="35" t="s">
        <v>225</v>
      </c>
      <c r="C68" s="36" t="s">
        <v>226</v>
      </c>
      <c r="D68" s="38"/>
      <c r="E68" s="38"/>
      <c r="F68" s="39">
        <f>ROUND(D68*E68,2)</f>
        <v>0</v>
      </c>
      <c r="ZY68" t="s">
        <v>227</v>
      </c>
      <c r="ZZ68" s="30" t="s">
        <v>228</v>
      </c>
    </row>
    <row r="69" spans="1:702" x14ac:dyDescent="0.35">
      <c r="A69" s="34" t="s">
        <v>229</v>
      </c>
      <c r="B69" s="35" t="s">
        <v>230</v>
      </c>
      <c r="C69" s="36" t="s">
        <v>231</v>
      </c>
      <c r="D69" s="38"/>
      <c r="E69" s="38"/>
      <c r="F69" s="39">
        <f>ROUND(D69*E69,2)</f>
        <v>0</v>
      </c>
      <c r="ZY69" t="s">
        <v>232</v>
      </c>
      <c r="ZZ69" s="30" t="s">
        <v>233</v>
      </c>
    </row>
    <row r="70" spans="1:702" x14ac:dyDescent="0.35">
      <c r="A70" s="34" t="s">
        <v>234</v>
      </c>
      <c r="B70" s="35" t="s">
        <v>235</v>
      </c>
      <c r="C70" s="36" t="s">
        <v>236</v>
      </c>
      <c r="D70" s="38"/>
      <c r="E70" s="38"/>
      <c r="F70" s="39">
        <f>ROUND(D70*E70,2)</f>
        <v>0</v>
      </c>
      <c r="ZY70" t="s">
        <v>237</v>
      </c>
      <c r="ZZ70" s="30" t="s">
        <v>238</v>
      </c>
    </row>
    <row r="71" spans="1:702" x14ac:dyDescent="0.35">
      <c r="A71" s="26"/>
      <c r="B71" s="31" t="s">
        <v>239</v>
      </c>
      <c r="C71" s="28"/>
      <c r="D71" s="28"/>
      <c r="E71" s="28"/>
      <c r="F71" s="29"/>
      <c r="ZY71" t="s">
        <v>240</v>
      </c>
      <c r="ZZ71" s="30"/>
    </row>
    <row r="72" spans="1:702" x14ac:dyDescent="0.35">
      <c r="A72" s="26"/>
      <c r="B72" s="32" t="s">
        <v>241</v>
      </c>
      <c r="C72" s="28"/>
      <c r="D72" s="28"/>
      <c r="E72" s="28"/>
      <c r="F72" s="29"/>
      <c r="ZY72" t="s">
        <v>242</v>
      </c>
      <c r="ZZ72" s="30"/>
    </row>
    <row r="73" spans="1:702" x14ac:dyDescent="0.35">
      <c r="A73" s="26"/>
      <c r="B73" s="33" t="s">
        <v>243</v>
      </c>
      <c r="C73" s="28"/>
      <c r="D73" s="28"/>
      <c r="E73" s="28"/>
      <c r="F73" s="29"/>
      <c r="ZY73" t="s">
        <v>244</v>
      </c>
      <c r="ZZ73" s="30"/>
    </row>
    <row r="74" spans="1:702" x14ac:dyDescent="0.35">
      <c r="A74" s="34" t="s">
        <v>245</v>
      </c>
      <c r="B74" s="35" t="s">
        <v>246</v>
      </c>
      <c r="C74" s="36" t="s">
        <v>247</v>
      </c>
      <c r="D74" s="38"/>
      <c r="E74" s="38"/>
      <c r="F74" s="39">
        <f>ROUND(D74*E74,2)</f>
        <v>0</v>
      </c>
      <c r="ZY74" t="s">
        <v>248</v>
      </c>
      <c r="ZZ74" s="30" t="s">
        <v>249</v>
      </c>
    </row>
    <row r="75" spans="1:702" x14ac:dyDescent="0.35">
      <c r="A75" s="34" t="s">
        <v>250</v>
      </c>
      <c r="B75" s="35" t="s">
        <v>251</v>
      </c>
      <c r="C75" s="36" t="s">
        <v>252</v>
      </c>
      <c r="D75" s="37"/>
      <c r="E75" s="38"/>
      <c r="F75" s="39">
        <f>ROUND(D75*E75,2)</f>
        <v>0</v>
      </c>
      <c r="ZY75" t="s">
        <v>253</v>
      </c>
      <c r="ZZ75" s="30" t="s">
        <v>254</v>
      </c>
    </row>
    <row r="76" spans="1:702" x14ac:dyDescent="0.35">
      <c r="A76" s="34" t="s">
        <v>255</v>
      </c>
      <c r="B76" s="35" t="s">
        <v>256</v>
      </c>
      <c r="C76" s="36" t="s">
        <v>257</v>
      </c>
      <c r="D76" s="37"/>
      <c r="E76" s="38"/>
      <c r="F76" s="39">
        <f>ROUND(D76*E76,2)</f>
        <v>0</v>
      </c>
      <c r="ZY76" t="s">
        <v>258</v>
      </c>
      <c r="ZZ76" s="30" t="s">
        <v>259</v>
      </c>
    </row>
    <row r="77" spans="1:702" x14ac:dyDescent="0.35">
      <c r="A77" s="26"/>
      <c r="B77" s="32" t="s">
        <v>260</v>
      </c>
      <c r="C77" s="28"/>
      <c r="D77" s="28"/>
      <c r="E77" s="28"/>
      <c r="F77" s="29"/>
      <c r="ZY77" t="s">
        <v>261</v>
      </c>
      <c r="ZZ77" s="30"/>
    </row>
    <row r="78" spans="1:702" x14ac:dyDescent="0.35">
      <c r="A78" s="34" t="s">
        <v>262</v>
      </c>
      <c r="B78" s="35" t="s">
        <v>263</v>
      </c>
      <c r="C78" s="36" t="s">
        <v>264</v>
      </c>
      <c r="D78" s="37"/>
      <c r="E78" s="38"/>
      <c r="F78" s="39">
        <f>ROUND(D78*E78,2)</f>
        <v>0</v>
      </c>
      <c r="ZY78" t="s">
        <v>265</v>
      </c>
      <c r="ZZ78" s="30" t="s">
        <v>266</v>
      </c>
    </row>
    <row r="79" spans="1:702" x14ac:dyDescent="0.35">
      <c r="A79" s="26"/>
      <c r="B79" s="31" t="s">
        <v>267</v>
      </c>
      <c r="C79" s="28"/>
      <c r="D79" s="28"/>
      <c r="E79" s="28"/>
      <c r="F79" s="29"/>
      <c r="ZY79" t="s">
        <v>268</v>
      </c>
      <c r="ZZ79" s="30"/>
    </row>
    <row r="80" spans="1:702" x14ac:dyDescent="0.35">
      <c r="A80" s="34" t="s">
        <v>269</v>
      </c>
      <c r="B80" s="35" t="s">
        <v>270</v>
      </c>
      <c r="C80" s="36" t="s">
        <v>271</v>
      </c>
      <c r="D80" s="37"/>
      <c r="E80" s="38"/>
      <c r="F80" s="39">
        <f>ROUND(D80*E80,2)</f>
        <v>0</v>
      </c>
      <c r="ZY80" t="s">
        <v>272</v>
      </c>
      <c r="ZZ80" s="30" t="s">
        <v>273</v>
      </c>
    </row>
    <row r="81" spans="1:702" x14ac:dyDescent="0.35">
      <c r="A81" s="26"/>
      <c r="B81" s="32" t="s">
        <v>274</v>
      </c>
      <c r="C81" s="28"/>
      <c r="D81" s="28"/>
      <c r="E81" s="28"/>
      <c r="F81" s="29"/>
      <c r="ZY81" t="s">
        <v>275</v>
      </c>
      <c r="ZZ81" s="30"/>
    </row>
    <row r="82" spans="1:702" x14ac:dyDescent="0.35">
      <c r="A82" s="34" t="s">
        <v>276</v>
      </c>
      <c r="B82" s="35" t="s">
        <v>277</v>
      </c>
      <c r="C82" s="36" t="s">
        <v>278</v>
      </c>
      <c r="D82" s="37"/>
      <c r="E82" s="38"/>
      <c r="F82" s="39">
        <f>ROUND(D82*E82,2)</f>
        <v>0</v>
      </c>
      <c r="ZY82" t="s">
        <v>279</v>
      </c>
      <c r="ZZ82" s="30" t="s">
        <v>280</v>
      </c>
    </row>
    <row r="83" spans="1:702" x14ac:dyDescent="0.35">
      <c r="A83" s="26"/>
      <c r="B83" s="32" t="s">
        <v>281</v>
      </c>
      <c r="C83" s="28"/>
      <c r="D83" s="28"/>
      <c r="E83" s="28"/>
      <c r="F83" s="29"/>
      <c r="ZY83" t="s">
        <v>282</v>
      </c>
      <c r="ZZ83" s="30"/>
    </row>
    <row r="84" spans="1:702" x14ac:dyDescent="0.35">
      <c r="A84" s="34" t="s">
        <v>283</v>
      </c>
      <c r="B84" s="35" t="s">
        <v>284</v>
      </c>
      <c r="C84" s="36" t="s">
        <v>285</v>
      </c>
      <c r="D84" s="38"/>
      <c r="E84" s="38"/>
      <c r="F84" s="39">
        <f>ROUND(D84*E84,2)</f>
        <v>0</v>
      </c>
      <c r="ZY84" t="s">
        <v>286</v>
      </c>
      <c r="ZZ84" s="30" t="s">
        <v>287</v>
      </c>
    </row>
    <row r="85" spans="1:702" x14ac:dyDescent="0.35">
      <c r="A85" s="26"/>
      <c r="B85" s="32" t="s">
        <v>288</v>
      </c>
      <c r="C85" s="28"/>
      <c r="D85" s="28"/>
      <c r="E85" s="28"/>
      <c r="F85" s="29"/>
      <c r="ZY85" t="s">
        <v>289</v>
      </c>
      <c r="ZZ85" s="30"/>
    </row>
    <row r="86" spans="1:702" x14ac:dyDescent="0.35">
      <c r="A86" s="34" t="s">
        <v>290</v>
      </c>
      <c r="B86" s="35" t="s">
        <v>291</v>
      </c>
      <c r="C86" s="36" t="s">
        <v>292</v>
      </c>
      <c r="D86" s="37"/>
      <c r="E86" s="38"/>
      <c r="F86" s="39">
        <f>ROUND(D86*E86,2)</f>
        <v>0</v>
      </c>
      <c r="ZY86" t="s">
        <v>293</v>
      </c>
      <c r="ZZ86" s="30" t="s">
        <v>294</v>
      </c>
    </row>
    <row r="87" spans="1:702" ht="15.5" x14ac:dyDescent="0.35">
      <c r="A87" s="26" t="s">
        <v>295</v>
      </c>
      <c r="B87" s="27" t="s">
        <v>296</v>
      </c>
      <c r="C87" s="28"/>
      <c r="D87" s="28"/>
      <c r="E87" s="28"/>
      <c r="F87" s="29"/>
      <c r="ZY87" t="s">
        <v>297</v>
      </c>
      <c r="ZZ87" s="30"/>
    </row>
    <row r="88" spans="1:702" x14ac:dyDescent="0.35">
      <c r="A88" s="34" t="s">
        <v>298</v>
      </c>
      <c r="B88" s="35" t="s">
        <v>299</v>
      </c>
      <c r="C88" s="36" t="s">
        <v>300</v>
      </c>
      <c r="D88" s="37"/>
      <c r="E88" s="38"/>
      <c r="F88" s="39">
        <f>ROUND(D88*E88,2)</f>
        <v>0</v>
      </c>
      <c r="ZY88" t="s">
        <v>301</v>
      </c>
      <c r="ZZ88" s="30" t="s">
        <v>302</v>
      </c>
    </row>
    <row r="89" spans="1:702" x14ac:dyDescent="0.35">
      <c r="A89" s="34" t="s">
        <v>303</v>
      </c>
      <c r="B89" s="35" t="s">
        <v>304</v>
      </c>
      <c r="C89" s="36" t="s">
        <v>305</v>
      </c>
      <c r="D89" s="37"/>
      <c r="E89" s="38"/>
      <c r="F89" s="39">
        <f>ROUND(D89*E89,2)</f>
        <v>0</v>
      </c>
      <c r="ZY89" t="s">
        <v>306</v>
      </c>
      <c r="ZZ89" s="30" t="s">
        <v>307</v>
      </c>
    </row>
    <row r="90" spans="1:702" ht="15.5" x14ac:dyDescent="0.35">
      <c r="A90" s="26" t="s">
        <v>308</v>
      </c>
      <c r="B90" s="27" t="s">
        <v>309</v>
      </c>
      <c r="C90" s="28"/>
      <c r="D90" s="28"/>
      <c r="E90" s="28"/>
      <c r="F90" s="29"/>
      <c r="ZY90" t="s">
        <v>310</v>
      </c>
      <c r="ZZ90" s="30"/>
    </row>
    <row r="91" spans="1:702" x14ac:dyDescent="0.35">
      <c r="A91" s="34" t="s">
        <v>311</v>
      </c>
      <c r="B91" s="35" t="s">
        <v>312</v>
      </c>
      <c r="C91" s="36" t="s">
        <v>313</v>
      </c>
      <c r="D91" s="38"/>
      <c r="E91" s="38"/>
      <c r="F91" s="39">
        <f>ROUND(D91*E91,2)</f>
        <v>0</v>
      </c>
      <c r="ZY91" t="s">
        <v>314</v>
      </c>
      <c r="ZZ91" s="30" t="s">
        <v>315</v>
      </c>
    </row>
    <row r="92" spans="1:702" x14ac:dyDescent="0.35">
      <c r="A92" s="42"/>
      <c r="B92" s="41"/>
      <c r="C92" s="28"/>
      <c r="D92" s="28"/>
      <c r="E92" s="28"/>
      <c r="F92" s="29"/>
    </row>
    <row r="93" spans="1:702" x14ac:dyDescent="0.35">
      <c r="A93" s="43"/>
      <c r="B93" s="44"/>
      <c r="C93" s="44"/>
      <c r="D93" s="44"/>
      <c r="E93" s="44"/>
      <c r="F93" s="45"/>
    </row>
    <row r="94" spans="1:702" x14ac:dyDescent="0.35">
      <c r="A94" s="46"/>
      <c r="B94" s="1" t="s">
        <v>316</v>
      </c>
      <c r="C94" s="47"/>
      <c r="D94" s="47"/>
      <c r="E94" s="47"/>
      <c r="F94" s="48">
        <f>SUBTOTAL(109,F4:F92)</f>
        <v>0</v>
      </c>
      <c r="ZY94" t="s">
        <v>317</v>
      </c>
    </row>
    <row r="95" spans="1:702" x14ac:dyDescent="0.35">
      <c r="A95" s="49">
        <f>'Récap. général'!D12</f>
        <v>8.5</v>
      </c>
      <c r="B95" s="1" t="str">
        <f>CONCATENATE("Montant TVA (",A95,"%)")</f>
        <v>Montant TVA (8,5%)</v>
      </c>
      <c r="C95" s="47"/>
      <c r="D95" s="47"/>
      <c r="E95" s="47"/>
      <c r="F95" s="48">
        <f>(F94*A95)/100</f>
        <v>0</v>
      </c>
      <c r="ZY95" t="s">
        <v>318</v>
      </c>
    </row>
    <row r="96" spans="1:702" x14ac:dyDescent="0.35">
      <c r="A96" s="50"/>
      <c r="B96" s="51" t="s">
        <v>319</v>
      </c>
      <c r="C96" s="52"/>
      <c r="D96" s="52"/>
      <c r="E96" s="52"/>
      <c r="F96" s="53">
        <f>F94+F95</f>
        <v>0</v>
      </c>
      <c r="ZY96" t="s">
        <v>320</v>
      </c>
    </row>
    <row r="97" spans="6:6" x14ac:dyDescent="0.35">
      <c r="F97" s="40"/>
    </row>
    <row r="98" spans="6:6" x14ac:dyDescent="0.35">
      <c r="F98" s="40"/>
    </row>
  </sheetData>
  <mergeCells count="1">
    <mergeCell ref="A1:F1"/>
  </mergeCells>
  <printOptions horizontalCentered="1"/>
  <pageMargins left="0.08" right="0.08" top="0.08" bottom="0.08" header="0.76" footer="0.76"/>
  <pageSetup paperSize="9" fitToHeight="0" orientation="portrait" r:id="rId1"/>
  <rowBreaks count="2" manualBreakCount="2">
    <brk id="44" max="5" man="1"/>
    <brk id="89" max="5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Z33"/>
  <sheetViews>
    <sheetView showGridLines="0" view="pageBreakPreview" zoomScale="99" zoomScaleNormal="100" zoomScaleSheetLayoutView="99" workbookViewId="0">
      <pane xSplit="2" ySplit="2" topLeftCell="C3" activePane="bottomRight" state="frozen"/>
      <selection activeCell="D3" sqref="D3"/>
      <selection pane="topRight" activeCell="D3" sqref="D3"/>
      <selection pane="bottomLeft" activeCell="D3" sqref="D3"/>
      <selection pane="bottomRight" activeCell="D7" sqref="D7"/>
    </sheetView>
  </sheetViews>
  <sheetFormatPr baseColWidth="10" defaultColWidth="10.7265625" defaultRowHeight="14.5" x14ac:dyDescent="0.35"/>
  <cols>
    <col min="1" max="1" width="9.7265625" customWidth="1"/>
    <col min="2" max="2" width="46.7265625" customWidth="1"/>
    <col min="3" max="3" width="4.7265625" customWidth="1"/>
    <col min="4" max="5" width="10.7265625" customWidth="1"/>
    <col min="6" max="6" width="12.7265625" customWidth="1"/>
    <col min="7" max="7" width="10.7265625" customWidth="1"/>
    <col min="701" max="703" width="10.7265625" customWidth="1"/>
  </cols>
  <sheetData>
    <row r="1" spans="1:702" ht="113.4" customHeight="1" x14ac:dyDescent="0.35">
      <c r="A1" s="56"/>
      <c r="B1" s="57"/>
      <c r="C1" s="57"/>
      <c r="D1" s="57"/>
      <c r="E1" s="57"/>
      <c r="F1" s="58"/>
    </row>
    <row r="2" spans="1:702" ht="29" x14ac:dyDescent="0.35">
      <c r="A2" s="19"/>
      <c r="B2" s="20" t="s">
        <v>321</v>
      </c>
      <c r="C2" s="21" t="s">
        <v>322</v>
      </c>
      <c r="D2" s="21" t="s">
        <v>549</v>
      </c>
      <c r="E2" s="21" t="s">
        <v>323</v>
      </c>
      <c r="F2" s="21" t="s">
        <v>324</v>
      </c>
    </row>
    <row r="3" spans="1:702" x14ac:dyDescent="0.35">
      <c r="A3" s="22"/>
      <c r="B3" s="23"/>
      <c r="C3" s="24"/>
      <c r="D3" s="24"/>
      <c r="E3" s="24"/>
      <c r="F3" s="25"/>
    </row>
    <row r="4" spans="1:702" ht="15.5" x14ac:dyDescent="0.35">
      <c r="A4" s="26" t="s">
        <v>325</v>
      </c>
      <c r="B4" s="27" t="s">
        <v>326</v>
      </c>
      <c r="C4" s="28"/>
      <c r="D4" s="28"/>
      <c r="E4" s="28"/>
      <c r="F4" s="29"/>
      <c r="ZY4" t="s">
        <v>327</v>
      </c>
      <c r="ZZ4" s="30"/>
    </row>
    <row r="5" spans="1:702" x14ac:dyDescent="0.35">
      <c r="A5" s="26"/>
      <c r="B5" s="31" t="s">
        <v>328</v>
      </c>
      <c r="C5" s="28"/>
      <c r="D5" s="28"/>
      <c r="E5" s="28"/>
      <c r="F5" s="29"/>
      <c r="ZY5" t="s">
        <v>329</v>
      </c>
      <c r="ZZ5" s="30"/>
    </row>
    <row r="6" spans="1:702" ht="26" x14ac:dyDescent="0.35">
      <c r="A6" s="26"/>
      <c r="B6" s="32" t="s">
        <v>330</v>
      </c>
      <c r="C6" s="28"/>
      <c r="D6" s="28"/>
      <c r="E6" s="28"/>
      <c r="F6" s="29"/>
      <c r="ZY6" t="s">
        <v>331</v>
      </c>
      <c r="ZZ6" s="30"/>
    </row>
    <row r="7" spans="1:702" x14ac:dyDescent="0.35">
      <c r="A7" s="34" t="s">
        <v>332</v>
      </c>
      <c r="B7" s="35" t="s">
        <v>333</v>
      </c>
      <c r="C7" s="36" t="s">
        <v>334</v>
      </c>
      <c r="D7" s="38"/>
      <c r="E7" s="38"/>
      <c r="F7" s="39">
        <f>ROUND(D7*E7,2)</f>
        <v>0</v>
      </c>
      <c r="ZY7" t="s">
        <v>335</v>
      </c>
      <c r="ZZ7" s="30" t="s">
        <v>336</v>
      </c>
    </row>
    <row r="8" spans="1:702" x14ac:dyDescent="0.35">
      <c r="A8" s="34" t="s">
        <v>337</v>
      </c>
      <c r="B8" s="35" t="s">
        <v>338</v>
      </c>
      <c r="C8" s="36" t="s">
        <v>339</v>
      </c>
      <c r="D8" s="38"/>
      <c r="E8" s="38"/>
      <c r="F8" s="39">
        <f>ROUND(D8*E8,2)</f>
        <v>0</v>
      </c>
      <c r="ZY8" t="s">
        <v>340</v>
      </c>
      <c r="ZZ8" s="30" t="s">
        <v>341</v>
      </c>
    </row>
    <row r="9" spans="1:702" x14ac:dyDescent="0.35">
      <c r="A9" s="34" t="s">
        <v>342</v>
      </c>
      <c r="B9" s="35" t="s">
        <v>343</v>
      </c>
      <c r="C9" s="36" t="s">
        <v>344</v>
      </c>
      <c r="D9" s="38"/>
      <c r="E9" s="38"/>
      <c r="F9" s="39">
        <f>ROUND(D9*E9,2)</f>
        <v>0</v>
      </c>
      <c r="ZY9" t="s">
        <v>345</v>
      </c>
      <c r="ZZ9" s="30" t="s">
        <v>346</v>
      </c>
    </row>
    <row r="10" spans="1:702" x14ac:dyDescent="0.35">
      <c r="A10" s="34" t="s">
        <v>347</v>
      </c>
      <c r="B10" s="35" t="s">
        <v>348</v>
      </c>
      <c r="C10" s="36" t="s">
        <v>349</v>
      </c>
      <c r="D10" s="38"/>
      <c r="E10" s="38"/>
      <c r="F10" s="39">
        <f>ROUND(D10*E10,2)</f>
        <v>0</v>
      </c>
      <c r="ZY10" t="s">
        <v>350</v>
      </c>
      <c r="ZZ10" s="30" t="s">
        <v>351</v>
      </c>
    </row>
    <row r="11" spans="1:702" x14ac:dyDescent="0.35">
      <c r="A11" s="34" t="s">
        <v>352</v>
      </c>
      <c r="B11" s="35" t="s">
        <v>353</v>
      </c>
      <c r="C11" s="36" t="s">
        <v>354</v>
      </c>
      <c r="D11" s="38"/>
      <c r="E11" s="38"/>
      <c r="F11" s="39">
        <f>ROUND(D11*E11,2)</f>
        <v>0</v>
      </c>
      <c r="ZY11" t="s">
        <v>355</v>
      </c>
      <c r="ZZ11" s="30" t="s">
        <v>356</v>
      </c>
    </row>
    <row r="12" spans="1:702" ht="15.5" x14ac:dyDescent="0.35">
      <c r="A12" s="26" t="s">
        <v>357</v>
      </c>
      <c r="B12" s="27" t="s">
        <v>358</v>
      </c>
      <c r="C12" s="28"/>
      <c r="D12" s="28"/>
      <c r="E12" s="28"/>
      <c r="F12" s="29"/>
      <c r="ZY12" t="s">
        <v>359</v>
      </c>
      <c r="ZZ12" s="30"/>
    </row>
    <row r="13" spans="1:702" x14ac:dyDescent="0.35">
      <c r="A13" s="26"/>
      <c r="B13" s="31" t="s">
        <v>360</v>
      </c>
      <c r="C13" s="28"/>
      <c r="D13" s="28"/>
      <c r="E13" s="28"/>
      <c r="F13" s="29"/>
      <c r="ZY13" t="s">
        <v>361</v>
      </c>
      <c r="ZZ13" s="30"/>
    </row>
    <row r="14" spans="1:702" x14ac:dyDescent="0.35">
      <c r="A14" s="34" t="s">
        <v>362</v>
      </c>
      <c r="B14" s="35" t="s">
        <v>363</v>
      </c>
      <c r="C14" s="36" t="s">
        <v>364</v>
      </c>
      <c r="D14" s="38"/>
      <c r="E14" s="38"/>
      <c r="F14" s="39">
        <f>ROUND(D14*E14,2)</f>
        <v>0</v>
      </c>
      <c r="ZY14" t="s">
        <v>365</v>
      </c>
      <c r="ZZ14" s="30" t="s">
        <v>366</v>
      </c>
    </row>
    <row r="15" spans="1:702" x14ac:dyDescent="0.35">
      <c r="A15" s="34" t="s">
        <v>367</v>
      </c>
      <c r="B15" s="35" t="s">
        <v>368</v>
      </c>
      <c r="C15" s="36" t="s">
        <v>369</v>
      </c>
      <c r="D15" s="38"/>
      <c r="E15" s="38"/>
      <c r="F15" s="39">
        <f>ROUND(D15*E15,2)</f>
        <v>0</v>
      </c>
      <c r="ZY15" t="s">
        <v>370</v>
      </c>
      <c r="ZZ15" s="30" t="s">
        <v>371</v>
      </c>
    </row>
    <row r="16" spans="1:702" ht="15.5" x14ac:dyDescent="0.35">
      <c r="A16" s="26" t="s">
        <v>372</v>
      </c>
      <c r="B16" s="27" t="s">
        <v>373</v>
      </c>
      <c r="C16" s="28"/>
      <c r="D16" s="28"/>
      <c r="E16" s="28"/>
      <c r="F16" s="29"/>
      <c r="ZY16" t="s">
        <v>374</v>
      </c>
      <c r="ZZ16" s="30"/>
    </row>
    <row r="17" spans="1:702" x14ac:dyDescent="0.35">
      <c r="A17" s="34" t="s">
        <v>375</v>
      </c>
      <c r="B17" s="35" t="s">
        <v>376</v>
      </c>
      <c r="C17" s="36" t="s">
        <v>377</v>
      </c>
      <c r="D17" s="38"/>
      <c r="E17" s="38"/>
      <c r="F17" s="39">
        <f>ROUND(D17*E17,2)</f>
        <v>0</v>
      </c>
      <c r="ZY17" t="s">
        <v>378</v>
      </c>
      <c r="ZZ17" s="30" t="s">
        <v>379</v>
      </c>
    </row>
    <row r="18" spans="1:702" x14ac:dyDescent="0.35">
      <c r="A18" s="34" t="s">
        <v>380</v>
      </c>
      <c r="B18" s="35" t="s">
        <v>381</v>
      </c>
      <c r="C18" s="36" t="s">
        <v>382</v>
      </c>
      <c r="D18" s="38"/>
      <c r="E18" s="38"/>
      <c r="F18" s="39">
        <f>ROUND(D18*E18,2)</f>
        <v>0</v>
      </c>
      <c r="ZY18" t="s">
        <v>383</v>
      </c>
      <c r="ZZ18" s="30" t="s">
        <v>384</v>
      </c>
    </row>
    <row r="19" spans="1:702" x14ac:dyDescent="0.35">
      <c r="A19" s="34" t="s">
        <v>385</v>
      </c>
      <c r="B19" s="35" t="s">
        <v>386</v>
      </c>
      <c r="C19" s="36" t="s">
        <v>387</v>
      </c>
      <c r="D19" s="38"/>
      <c r="E19" s="38"/>
      <c r="F19" s="39">
        <f>ROUND(D19*E19,2)</f>
        <v>0</v>
      </c>
      <c r="ZY19" t="s">
        <v>388</v>
      </c>
      <c r="ZZ19" s="30" t="s">
        <v>389</v>
      </c>
    </row>
    <row r="20" spans="1:702" ht="15.5" x14ac:dyDescent="0.35">
      <c r="A20" s="26" t="s">
        <v>390</v>
      </c>
      <c r="B20" s="27" t="s">
        <v>391</v>
      </c>
      <c r="C20" s="28"/>
      <c r="D20" s="28"/>
      <c r="E20" s="28"/>
      <c r="F20" s="29"/>
      <c r="ZY20" t="s">
        <v>392</v>
      </c>
      <c r="ZZ20" s="30"/>
    </row>
    <row r="21" spans="1:702" x14ac:dyDescent="0.35">
      <c r="A21" s="34" t="s">
        <v>393</v>
      </c>
      <c r="B21" s="35" t="s">
        <v>394</v>
      </c>
      <c r="C21" s="36" t="s">
        <v>395</v>
      </c>
      <c r="D21" s="38"/>
      <c r="E21" s="38"/>
      <c r="F21" s="39">
        <f>ROUND(D21*E21,2)</f>
        <v>0</v>
      </c>
      <c r="ZY21" t="s">
        <v>396</v>
      </c>
      <c r="ZZ21" s="30" t="s">
        <v>397</v>
      </c>
    </row>
    <row r="22" spans="1:702" x14ac:dyDescent="0.35">
      <c r="A22" s="34" t="s">
        <v>398</v>
      </c>
      <c r="B22" s="35" t="s">
        <v>399</v>
      </c>
      <c r="C22" s="36" t="s">
        <v>400</v>
      </c>
      <c r="D22" s="38"/>
      <c r="E22" s="38"/>
      <c r="F22" s="39">
        <f>ROUND(D22*E22,2)</f>
        <v>0</v>
      </c>
      <c r="ZY22" t="s">
        <v>401</v>
      </c>
      <c r="ZZ22" s="30" t="s">
        <v>402</v>
      </c>
    </row>
    <row r="23" spans="1:702" ht="15.5" x14ac:dyDescent="0.35">
      <c r="A23" s="26" t="s">
        <v>403</v>
      </c>
      <c r="B23" s="27" t="s">
        <v>404</v>
      </c>
      <c r="C23" s="28"/>
      <c r="D23" s="28"/>
      <c r="E23" s="28"/>
      <c r="F23" s="29"/>
      <c r="ZY23" t="s">
        <v>405</v>
      </c>
      <c r="ZZ23" s="30"/>
    </row>
    <row r="24" spans="1:702" x14ac:dyDescent="0.35">
      <c r="A24" s="34" t="s">
        <v>406</v>
      </c>
      <c r="B24" s="35" t="s">
        <v>407</v>
      </c>
      <c r="C24" s="36" t="s">
        <v>408</v>
      </c>
      <c r="D24" s="38"/>
      <c r="E24" s="38"/>
      <c r="F24" s="39">
        <f>ROUND(D24*E24,2)</f>
        <v>0</v>
      </c>
      <c r="ZY24" t="s">
        <v>409</v>
      </c>
      <c r="ZZ24" s="30" t="s">
        <v>410</v>
      </c>
    </row>
    <row r="25" spans="1:702" ht="15.5" x14ac:dyDescent="0.35">
      <c r="A25" s="26" t="s">
        <v>411</v>
      </c>
      <c r="B25" s="27" t="s">
        <v>412</v>
      </c>
      <c r="C25" s="28"/>
      <c r="D25" s="28"/>
      <c r="E25" s="28"/>
      <c r="F25" s="29"/>
      <c r="ZY25" t="s">
        <v>413</v>
      </c>
      <c r="ZZ25" s="30"/>
    </row>
    <row r="26" spans="1:702" x14ac:dyDescent="0.35">
      <c r="A26" s="34" t="s">
        <v>414</v>
      </c>
      <c r="B26" s="35" t="s">
        <v>415</v>
      </c>
      <c r="C26" s="36" t="s">
        <v>416</v>
      </c>
      <c r="D26" s="38"/>
      <c r="E26" s="38"/>
      <c r="F26" s="39">
        <f>ROUND(D26*E26,2)</f>
        <v>0</v>
      </c>
      <c r="ZY26" t="s">
        <v>417</v>
      </c>
      <c r="ZZ26" s="30" t="s">
        <v>418</v>
      </c>
    </row>
    <row r="27" spans="1:702" x14ac:dyDescent="0.35">
      <c r="A27" s="42"/>
      <c r="B27" s="41"/>
      <c r="C27" s="28"/>
      <c r="D27" s="28"/>
      <c r="E27" s="28"/>
      <c r="F27" s="29"/>
    </row>
    <row r="28" spans="1:702" x14ac:dyDescent="0.35">
      <c r="A28" s="43"/>
      <c r="B28" s="44"/>
      <c r="C28" s="44"/>
      <c r="D28" s="44"/>
      <c r="E28" s="44"/>
      <c r="F28" s="45"/>
    </row>
    <row r="29" spans="1:702" ht="29" x14ac:dyDescent="0.35">
      <c r="A29" s="46"/>
      <c r="B29" s="1" t="s">
        <v>419</v>
      </c>
      <c r="C29" s="47"/>
      <c r="D29" s="47"/>
      <c r="E29" s="47"/>
      <c r="F29" s="48">
        <f>SUBTOTAL(109,F4:F27)</f>
        <v>0</v>
      </c>
      <c r="ZY29" t="s">
        <v>420</v>
      </c>
    </row>
    <row r="30" spans="1:702" x14ac:dyDescent="0.35">
      <c r="A30" s="49">
        <f>'Récap. général'!D13</f>
        <v>8.5</v>
      </c>
      <c r="B30" s="1" t="str">
        <f>CONCATENATE("Montant TVA (",A30,"%)")</f>
        <v>Montant TVA (8,5%)</v>
      </c>
      <c r="C30" s="47"/>
      <c r="D30" s="47"/>
      <c r="E30" s="47"/>
      <c r="F30" s="48">
        <f>(F29*A30)/100</f>
        <v>0</v>
      </c>
      <c r="ZY30" t="s">
        <v>421</v>
      </c>
    </row>
    <row r="31" spans="1:702" x14ac:dyDescent="0.35">
      <c r="A31" s="50"/>
      <c r="B31" s="51" t="s">
        <v>422</v>
      </c>
      <c r="C31" s="52"/>
      <c r="D31" s="52"/>
      <c r="E31" s="52"/>
      <c r="F31" s="53">
        <f>F29+F30</f>
        <v>0</v>
      </c>
      <c r="ZY31" t="s">
        <v>423</v>
      </c>
    </row>
    <row r="32" spans="1:702" x14ac:dyDescent="0.35">
      <c r="F32" s="40"/>
    </row>
    <row r="33" spans="6:6" x14ac:dyDescent="0.35">
      <c r="F33" s="40"/>
    </row>
  </sheetData>
  <mergeCells count="1">
    <mergeCell ref="A1:F1"/>
  </mergeCells>
  <printOptions horizontalCentered="1"/>
  <pageMargins left="0.08" right="0.08" top="0.08" bottom="0.08" header="0.76" footer="0.76"/>
  <pageSetup paperSize="9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Z43"/>
  <sheetViews>
    <sheetView showGridLines="0" view="pageBreakPreview" zoomScale="99" zoomScaleNormal="100" zoomScaleSheetLayoutView="99" workbookViewId="0">
      <pane xSplit="2" ySplit="2" topLeftCell="C3" activePane="bottomRight" state="frozen"/>
      <selection activeCell="D3" sqref="D3"/>
      <selection pane="topRight" activeCell="D3" sqref="D3"/>
      <selection pane="bottomLeft" activeCell="D3" sqref="D3"/>
      <selection pane="bottomRight" activeCell="D6" sqref="D6"/>
    </sheetView>
  </sheetViews>
  <sheetFormatPr baseColWidth="10" defaultColWidth="10.7265625" defaultRowHeight="14.5" x14ac:dyDescent="0.35"/>
  <cols>
    <col min="1" max="1" width="9.7265625" customWidth="1"/>
    <col min="2" max="2" width="46.7265625" customWidth="1"/>
    <col min="3" max="3" width="4.7265625" customWidth="1"/>
    <col min="4" max="5" width="10.7265625" customWidth="1"/>
    <col min="6" max="6" width="12.7265625" customWidth="1"/>
    <col min="7" max="7" width="10.7265625" customWidth="1"/>
    <col min="701" max="703" width="10.7265625" customWidth="1"/>
  </cols>
  <sheetData>
    <row r="1" spans="1:702" ht="113.4" customHeight="1" x14ac:dyDescent="0.35">
      <c r="A1" s="56"/>
      <c r="B1" s="57"/>
      <c r="C1" s="57"/>
      <c r="D1" s="57"/>
      <c r="E1" s="57"/>
      <c r="F1" s="58"/>
    </row>
    <row r="2" spans="1:702" ht="29" x14ac:dyDescent="0.35">
      <c r="A2" s="19"/>
      <c r="B2" s="20" t="s">
        <v>424</v>
      </c>
      <c r="C2" s="21" t="s">
        <v>425</v>
      </c>
      <c r="D2" s="21" t="s">
        <v>549</v>
      </c>
      <c r="E2" s="21" t="s">
        <v>426</v>
      </c>
      <c r="F2" s="21" t="s">
        <v>427</v>
      </c>
    </row>
    <row r="3" spans="1:702" x14ac:dyDescent="0.35">
      <c r="A3" s="22"/>
      <c r="B3" s="23"/>
      <c r="C3" s="24"/>
      <c r="D3" s="24"/>
      <c r="E3" s="24"/>
      <c r="F3" s="25"/>
    </row>
    <row r="4" spans="1:702" ht="15.5" x14ac:dyDescent="0.35">
      <c r="A4" s="26" t="s">
        <v>428</v>
      </c>
      <c r="B4" s="27" t="s">
        <v>429</v>
      </c>
      <c r="C4" s="28"/>
      <c r="D4" s="28"/>
      <c r="E4" s="28"/>
      <c r="F4" s="29"/>
      <c r="ZY4" t="s">
        <v>430</v>
      </c>
      <c r="ZZ4" s="30"/>
    </row>
    <row r="5" spans="1:702" x14ac:dyDescent="0.35">
      <c r="A5" s="26"/>
      <c r="B5" s="31" t="s">
        <v>431</v>
      </c>
      <c r="C5" s="28"/>
      <c r="D5" s="28"/>
      <c r="E5" s="28"/>
      <c r="F5" s="29"/>
      <c r="ZY5" t="s">
        <v>432</v>
      </c>
      <c r="ZZ5" s="30"/>
    </row>
    <row r="6" spans="1:702" x14ac:dyDescent="0.35">
      <c r="A6" s="34" t="s">
        <v>433</v>
      </c>
      <c r="B6" s="35" t="s">
        <v>434</v>
      </c>
      <c r="C6" s="36" t="s">
        <v>435</v>
      </c>
      <c r="D6" s="38"/>
      <c r="E6" s="38"/>
      <c r="F6" s="39">
        <f>ROUND(D6*E6,2)</f>
        <v>0</v>
      </c>
      <c r="ZY6" t="s">
        <v>436</v>
      </c>
      <c r="ZZ6" s="30" t="s">
        <v>437</v>
      </c>
    </row>
    <row r="7" spans="1:702" x14ac:dyDescent="0.35">
      <c r="A7" s="26"/>
      <c r="B7" s="31" t="s">
        <v>438</v>
      </c>
      <c r="C7" s="28"/>
      <c r="D7" s="28"/>
      <c r="E7" s="28"/>
      <c r="F7" s="29"/>
      <c r="ZY7" t="s">
        <v>439</v>
      </c>
      <c r="ZZ7" s="30"/>
    </row>
    <row r="8" spans="1:702" x14ac:dyDescent="0.35">
      <c r="A8" s="34" t="s">
        <v>440</v>
      </c>
      <c r="B8" s="35" t="s">
        <v>441</v>
      </c>
      <c r="C8" s="36" t="s">
        <v>442</v>
      </c>
      <c r="D8" s="38"/>
      <c r="E8" s="38"/>
      <c r="F8" s="39">
        <f>ROUND(D8*E8,2)</f>
        <v>0</v>
      </c>
      <c r="ZY8" t="s">
        <v>443</v>
      </c>
      <c r="ZZ8" s="30" t="s">
        <v>444</v>
      </c>
    </row>
    <row r="9" spans="1:702" x14ac:dyDescent="0.35">
      <c r="A9" s="26"/>
      <c r="B9" s="31" t="s">
        <v>445</v>
      </c>
      <c r="C9" s="28"/>
      <c r="D9" s="28"/>
      <c r="E9" s="28"/>
      <c r="F9" s="29"/>
      <c r="ZY9" t="s">
        <v>446</v>
      </c>
      <c r="ZZ9" s="30"/>
    </row>
    <row r="10" spans="1:702" x14ac:dyDescent="0.35">
      <c r="A10" s="26"/>
      <c r="B10" s="32" t="s">
        <v>447</v>
      </c>
      <c r="C10" s="28"/>
      <c r="D10" s="28"/>
      <c r="E10" s="28"/>
      <c r="F10" s="29"/>
      <c r="ZY10" t="s">
        <v>448</v>
      </c>
      <c r="ZZ10" s="30"/>
    </row>
    <row r="11" spans="1:702" x14ac:dyDescent="0.35">
      <c r="A11" s="34" t="s">
        <v>449</v>
      </c>
      <c r="B11" s="35" t="s">
        <v>450</v>
      </c>
      <c r="C11" s="36" t="s">
        <v>451</v>
      </c>
      <c r="D11" s="38"/>
      <c r="E11" s="38"/>
      <c r="F11" s="39">
        <f>ROUND(D11*E11,2)</f>
        <v>0</v>
      </c>
      <c r="ZY11" t="s">
        <v>452</v>
      </c>
      <c r="ZZ11" s="30" t="s">
        <v>453</v>
      </c>
    </row>
    <row r="12" spans="1:702" ht="15.5" x14ac:dyDescent="0.35">
      <c r="A12" s="26" t="s">
        <v>454</v>
      </c>
      <c r="B12" s="27" t="s">
        <v>455</v>
      </c>
      <c r="C12" s="28"/>
      <c r="D12" s="28"/>
      <c r="E12" s="28"/>
      <c r="F12" s="29"/>
      <c r="ZY12" t="s">
        <v>456</v>
      </c>
      <c r="ZZ12" s="30"/>
    </row>
    <row r="13" spans="1:702" x14ac:dyDescent="0.35">
      <c r="A13" s="26"/>
      <c r="B13" s="31" t="s">
        <v>457</v>
      </c>
      <c r="C13" s="28"/>
      <c r="D13" s="28"/>
      <c r="E13" s="28"/>
      <c r="F13" s="29"/>
      <c r="ZY13" t="s">
        <v>458</v>
      </c>
      <c r="ZZ13" s="30"/>
    </row>
    <row r="14" spans="1:702" x14ac:dyDescent="0.35">
      <c r="A14" s="34" t="s">
        <v>459</v>
      </c>
      <c r="B14" s="35" t="s">
        <v>460</v>
      </c>
      <c r="C14" s="36" t="s">
        <v>461</v>
      </c>
      <c r="D14" s="38"/>
      <c r="E14" s="38"/>
      <c r="F14" s="39">
        <f>ROUND(D14*E14,2)</f>
        <v>0</v>
      </c>
      <c r="ZY14" t="s">
        <v>462</v>
      </c>
      <c r="ZZ14" s="30" t="s">
        <v>463</v>
      </c>
    </row>
    <row r="15" spans="1:702" x14ac:dyDescent="0.35">
      <c r="A15" s="26"/>
      <c r="B15" s="31" t="s">
        <v>464</v>
      </c>
      <c r="C15" s="28"/>
      <c r="D15" s="28"/>
      <c r="E15" s="28"/>
      <c r="F15" s="29"/>
      <c r="ZY15" t="s">
        <v>465</v>
      </c>
      <c r="ZZ15" s="30"/>
    </row>
    <row r="16" spans="1:702" x14ac:dyDescent="0.35">
      <c r="A16" s="26"/>
      <c r="B16" s="32" t="s">
        <v>466</v>
      </c>
      <c r="C16" s="28"/>
      <c r="D16" s="28"/>
      <c r="E16" s="28"/>
      <c r="F16" s="29"/>
      <c r="ZY16" t="s">
        <v>467</v>
      </c>
      <c r="ZZ16" s="30"/>
    </row>
    <row r="17" spans="1:702" x14ac:dyDescent="0.35">
      <c r="A17" s="34" t="s">
        <v>468</v>
      </c>
      <c r="B17" s="35" t="s">
        <v>469</v>
      </c>
      <c r="C17" s="36" t="s">
        <v>470</v>
      </c>
      <c r="D17" s="38"/>
      <c r="E17" s="38"/>
      <c r="F17" s="39">
        <f>ROUND(D17*E17,2)</f>
        <v>0</v>
      </c>
      <c r="ZY17" t="s">
        <v>471</v>
      </c>
      <c r="ZZ17" s="30" t="s">
        <v>472</v>
      </c>
    </row>
    <row r="18" spans="1:702" x14ac:dyDescent="0.35">
      <c r="A18" s="34" t="s">
        <v>473</v>
      </c>
      <c r="B18" s="35" t="s">
        <v>474</v>
      </c>
      <c r="C18" s="36" t="s">
        <v>475</v>
      </c>
      <c r="D18" s="38"/>
      <c r="E18" s="38"/>
      <c r="F18" s="39">
        <f>ROUND(D18*E18,2)</f>
        <v>0</v>
      </c>
      <c r="ZY18" t="s">
        <v>476</v>
      </c>
      <c r="ZZ18" s="30" t="s">
        <v>477</v>
      </c>
    </row>
    <row r="19" spans="1:702" ht="15.5" x14ac:dyDescent="0.35">
      <c r="A19" s="26" t="s">
        <v>478</v>
      </c>
      <c r="B19" s="27" t="s">
        <v>479</v>
      </c>
      <c r="C19" s="28"/>
      <c r="D19" s="28"/>
      <c r="E19" s="28"/>
      <c r="F19" s="29"/>
      <c r="ZY19" t="s">
        <v>480</v>
      </c>
      <c r="ZZ19" s="30"/>
    </row>
    <row r="20" spans="1:702" x14ac:dyDescent="0.35">
      <c r="A20" s="26"/>
      <c r="B20" s="31" t="s">
        <v>481</v>
      </c>
      <c r="C20" s="28"/>
      <c r="D20" s="28"/>
      <c r="E20" s="28"/>
      <c r="F20" s="29"/>
      <c r="ZY20" t="s">
        <v>482</v>
      </c>
      <c r="ZZ20" s="30"/>
    </row>
    <row r="21" spans="1:702" ht="21" x14ac:dyDescent="0.35">
      <c r="A21" s="34" t="s">
        <v>483</v>
      </c>
      <c r="B21" s="35" t="s">
        <v>484</v>
      </c>
      <c r="C21" s="36" t="s">
        <v>485</v>
      </c>
      <c r="D21" s="38"/>
      <c r="E21" s="38"/>
      <c r="F21" s="39">
        <f>ROUND(D21*E21,2)</f>
        <v>0</v>
      </c>
      <c r="ZY21" t="s">
        <v>486</v>
      </c>
      <c r="ZZ21" s="30" t="s">
        <v>487</v>
      </c>
    </row>
    <row r="22" spans="1:702" x14ac:dyDescent="0.35">
      <c r="A22" s="26"/>
      <c r="B22" s="31" t="s">
        <v>488</v>
      </c>
      <c r="C22" s="28"/>
      <c r="D22" s="28"/>
      <c r="E22" s="28"/>
      <c r="F22" s="29"/>
      <c r="ZY22" t="s">
        <v>489</v>
      </c>
      <c r="ZZ22" s="30"/>
    </row>
    <row r="23" spans="1:702" ht="21" x14ac:dyDescent="0.35">
      <c r="A23" s="34" t="s">
        <v>490</v>
      </c>
      <c r="B23" s="35" t="s">
        <v>491</v>
      </c>
      <c r="C23" s="36" t="s">
        <v>492</v>
      </c>
      <c r="D23" s="38"/>
      <c r="E23" s="38"/>
      <c r="F23" s="39">
        <f>ROUND(D23*E23,2)</f>
        <v>0</v>
      </c>
      <c r="ZY23" t="s">
        <v>493</v>
      </c>
      <c r="ZZ23" s="30" t="s">
        <v>494</v>
      </c>
    </row>
    <row r="24" spans="1:702" x14ac:dyDescent="0.35">
      <c r="A24" s="26"/>
      <c r="B24" s="31" t="s">
        <v>495</v>
      </c>
      <c r="C24" s="28"/>
      <c r="D24" s="28"/>
      <c r="E24" s="28"/>
      <c r="F24" s="29"/>
      <c r="ZY24" t="s">
        <v>496</v>
      </c>
      <c r="ZZ24" s="30"/>
    </row>
    <row r="25" spans="1:702" x14ac:dyDescent="0.35">
      <c r="A25" s="34" t="s">
        <v>497</v>
      </c>
      <c r="B25" s="35" t="s">
        <v>498</v>
      </c>
      <c r="C25" s="36" t="s">
        <v>499</v>
      </c>
      <c r="D25" s="38"/>
      <c r="E25" s="38"/>
      <c r="F25" s="39">
        <f>ROUND(D25*E25,2)</f>
        <v>0</v>
      </c>
      <c r="ZY25" t="s">
        <v>500</v>
      </c>
      <c r="ZZ25" s="30" t="s">
        <v>501</v>
      </c>
    </row>
    <row r="26" spans="1:702" x14ac:dyDescent="0.35">
      <c r="A26" s="26"/>
      <c r="B26" s="31" t="s">
        <v>502</v>
      </c>
      <c r="C26" s="28"/>
      <c r="D26" s="28"/>
      <c r="E26" s="28"/>
      <c r="F26" s="29"/>
      <c r="ZY26" t="s">
        <v>503</v>
      </c>
      <c r="ZZ26" s="30"/>
    </row>
    <row r="27" spans="1:702" x14ac:dyDescent="0.35">
      <c r="A27" s="34" t="s">
        <v>504</v>
      </c>
      <c r="B27" s="35" t="s">
        <v>505</v>
      </c>
      <c r="C27" s="36" t="s">
        <v>506</v>
      </c>
      <c r="D27" s="38"/>
      <c r="E27" s="38"/>
      <c r="F27" s="39">
        <f>ROUND(D27*E27,2)</f>
        <v>0</v>
      </c>
      <c r="ZY27" t="s">
        <v>507</v>
      </c>
      <c r="ZZ27" s="30" t="s">
        <v>508</v>
      </c>
    </row>
    <row r="28" spans="1:702" x14ac:dyDescent="0.35">
      <c r="A28" s="26"/>
      <c r="B28" s="32" t="s">
        <v>509</v>
      </c>
      <c r="C28" s="28"/>
      <c r="D28" s="28"/>
      <c r="E28" s="28"/>
      <c r="F28" s="29"/>
      <c r="ZY28" t="s">
        <v>510</v>
      </c>
      <c r="ZZ28" s="30"/>
    </row>
    <row r="29" spans="1:702" x14ac:dyDescent="0.35">
      <c r="A29" s="34" t="s">
        <v>511</v>
      </c>
      <c r="B29" s="35" t="s">
        <v>512</v>
      </c>
      <c r="C29" s="36" t="s">
        <v>513</v>
      </c>
      <c r="D29" s="37"/>
      <c r="E29" s="38"/>
      <c r="F29" s="39">
        <f>ROUND(D29*E29,2)</f>
        <v>0</v>
      </c>
      <c r="ZY29" t="s">
        <v>514</v>
      </c>
      <c r="ZZ29" s="30" t="s">
        <v>515</v>
      </c>
    </row>
    <row r="30" spans="1:702" x14ac:dyDescent="0.35">
      <c r="A30" s="34" t="s">
        <v>516</v>
      </c>
      <c r="B30" s="35" t="s">
        <v>517</v>
      </c>
      <c r="C30" s="36" t="s">
        <v>518</v>
      </c>
      <c r="D30" s="37"/>
      <c r="E30" s="38"/>
      <c r="F30" s="39">
        <f>ROUND(D30*E30,2)</f>
        <v>0</v>
      </c>
      <c r="ZY30" t="s">
        <v>519</v>
      </c>
      <c r="ZZ30" s="30" t="s">
        <v>520</v>
      </c>
    </row>
    <row r="31" spans="1:702" x14ac:dyDescent="0.35">
      <c r="A31" s="26"/>
      <c r="B31" s="31" t="s">
        <v>521</v>
      </c>
      <c r="C31" s="28"/>
      <c r="D31" s="28"/>
      <c r="E31" s="28"/>
      <c r="F31" s="29"/>
      <c r="ZY31" t="s">
        <v>522</v>
      </c>
      <c r="ZZ31" s="30"/>
    </row>
    <row r="32" spans="1:702" x14ac:dyDescent="0.35">
      <c r="A32" s="34" t="s">
        <v>523</v>
      </c>
      <c r="B32" s="35" t="s">
        <v>524</v>
      </c>
      <c r="C32" s="36" t="s">
        <v>525</v>
      </c>
      <c r="D32" s="38"/>
      <c r="E32" s="38"/>
      <c r="F32" s="39">
        <f>ROUND(D32*E32,2)</f>
        <v>0</v>
      </c>
      <c r="ZY32" t="s">
        <v>526</v>
      </c>
      <c r="ZZ32" s="30" t="s">
        <v>527</v>
      </c>
    </row>
    <row r="33" spans="1:702" x14ac:dyDescent="0.35">
      <c r="A33" s="26"/>
      <c r="B33" s="31" t="s">
        <v>528</v>
      </c>
      <c r="C33" s="28"/>
      <c r="D33" s="28"/>
      <c r="E33" s="28"/>
      <c r="F33" s="29"/>
      <c r="ZY33" t="s">
        <v>529</v>
      </c>
      <c r="ZZ33" s="30"/>
    </row>
    <row r="34" spans="1:702" x14ac:dyDescent="0.35">
      <c r="A34" s="26"/>
      <c r="B34" s="32" t="s">
        <v>530</v>
      </c>
      <c r="C34" s="28"/>
      <c r="D34" s="28"/>
      <c r="E34" s="28"/>
      <c r="F34" s="29"/>
      <c r="ZY34" t="s">
        <v>531</v>
      </c>
      <c r="ZZ34" s="30"/>
    </row>
    <row r="35" spans="1:702" x14ac:dyDescent="0.35">
      <c r="A35" s="34" t="s">
        <v>532</v>
      </c>
      <c r="B35" s="35" t="s">
        <v>533</v>
      </c>
      <c r="C35" s="36" t="s">
        <v>534</v>
      </c>
      <c r="D35" s="37"/>
      <c r="E35" s="38"/>
      <c r="F35" s="39">
        <f>ROUND(D35*E35,2)</f>
        <v>0</v>
      </c>
      <c r="ZY35" t="s">
        <v>535</v>
      </c>
      <c r="ZZ35" s="30" t="s">
        <v>536</v>
      </c>
    </row>
    <row r="36" spans="1:702" x14ac:dyDescent="0.35">
      <c r="A36" s="34" t="s">
        <v>537</v>
      </c>
      <c r="B36" s="35" t="s">
        <v>538</v>
      </c>
      <c r="C36" s="36" t="s">
        <v>539</v>
      </c>
      <c r="D36" s="37"/>
      <c r="E36" s="38"/>
      <c r="F36" s="39">
        <f>ROUND(D36*E36,2)</f>
        <v>0</v>
      </c>
      <c r="ZY36" t="s">
        <v>540</v>
      </c>
      <c r="ZZ36" s="30" t="s">
        <v>541</v>
      </c>
    </row>
    <row r="37" spans="1:702" x14ac:dyDescent="0.35">
      <c r="A37" s="42"/>
      <c r="B37" s="41"/>
      <c r="C37" s="28"/>
      <c r="D37" s="28"/>
      <c r="E37" s="28"/>
      <c r="F37" s="29"/>
    </row>
    <row r="38" spans="1:702" x14ac:dyDescent="0.35">
      <c r="A38" s="43"/>
      <c r="B38" s="44"/>
      <c r="C38" s="44"/>
      <c r="D38" s="44"/>
      <c r="E38" s="44"/>
      <c r="F38" s="45"/>
    </row>
    <row r="39" spans="1:702" x14ac:dyDescent="0.35">
      <c r="A39" s="46"/>
      <c r="B39" s="1" t="s">
        <v>542</v>
      </c>
      <c r="C39" s="47"/>
      <c r="D39" s="47"/>
      <c r="E39" s="47"/>
      <c r="F39" s="48">
        <f>SUBTOTAL(109,F4:F37)</f>
        <v>0</v>
      </c>
      <c r="ZY39" t="s">
        <v>543</v>
      </c>
    </row>
    <row r="40" spans="1:702" x14ac:dyDescent="0.35">
      <c r="A40" s="49">
        <f>'Récap. général'!D14</f>
        <v>8.5</v>
      </c>
      <c r="B40" s="1" t="str">
        <f>CONCATENATE("Montant TVA (",A40,"%)")</f>
        <v>Montant TVA (8,5%)</v>
      </c>
      <c r="C40" s="47"/>
      <c r="D40" s="47"/>
      <c r="E40" s="47"/>
      <c r="F40" s="48">
        <f>(F39*A40)/100</f>
        <v>0</v>
      </c>
      <c r="ZY40" t="s">
        <v>544</v>
      </c>
    </row>
    <row r="41" spans="1:702" x14ac:dyDescent="0.35">
      <c r="A41" s="50"/>
      <c r="B41" s="51" t="s">
        <v>545</v>
      </c>
      <c r="C41" s="52"/>
      <c r="D41" s="52"/>
      <c r="E41" s="52"/>
      <c r="F41" s="53">
        <f>F39+F40</f>
        <v>0</v>
      </c>
      <c r="ZY41" t="s">
        <v>546</v>
      </c>
    </row>
    <row r="42" spans="1:702" x14ac:dyDescent="0.35">
      <c r="F42" s="40"/>
    </row>
    <row r="43" spans="1:702" x14ac:dyDescent="0.35">
      <c r="F43" s="40"/>
    </row>
  </sheetData>
  <mergeCells count="1">
    <mergeCell ref="A1:F1"/>
  </mergeCells>
  <printOptions horizontalCentered="1"/>
  <pageMargins left="0.08" right="0.08" top="0.08" bottom="0.08" header="0.76" footer="0.76"/>
  <pageSetup paperSize="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7</vt:i4>
      </vt:variant>
    </vt:vector>
  </HeadingPairs>
  <TitlesOfParts>
    <vt:vector size="11" baseType="lpstr">
      <vt:lpstr>Récap. général</vt:lpstr>
      <vt:lpstr>Sec N°4-1 MENUISERIE BOIS</vt:lpstr>
      <vt:lpstr>Sec N°4-2 CLOISONS SECHES - PL</vt:lpstr>
      <vt:lpstr>Sec N°4-3 SOL MINCE - PEINTURE</vt:lpstr>
      <vt:lpstr>'Sec N°4-1 MENUISERIE BOIS'!Impression_des_titres</vt:lpstr>
      <vt:lpstr>'Sec N°4-2 CLOISONS SECHES - PL'!Impression_des_titres</vt:lpstr>
      <vt:lpstr>'Sec N°4-3 SOL MINCE - PEINTURE'!Impression_des_titres</vt:lpstr>
      <vt:lpstr>'Récap. général'!Zone_d_impression</vt:lpstr>
      <vt:lpstr>'Sec N°4-1 MENUISERIE BOIS'!Zone_d_impression</vt:lpstr>
      <vt:lpstr>'Sec N°4-2 CLOISONS SECHES - PL'!Zone_d_impression</vt:lpstr>
      <vt:lpstr>'Sec N°4-3 SOL MINCE - PEINTURE'!Zone_d_impression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Joël LAROCHE-JOUBERT</dc:creator>
  <cp:lastModifiedBy>DELETTRE Marion INGE CIVI DEFE</cp:lastModifiedBy>
  <cp:lastPrinted>2025-02-14T07:16:16Z</cp:lastPrinted>
  <dcterms:created xsi:type="dcterms:W3CDTF">2025-02-14T07:12:17Z</dcterms:created>
  <dcterms:modified xsi:type="dcterms:W3CDTF">2025-07-24T05:59:21Z</dcterms:modified>
</cp:coreProperties>
</file>